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icfonline.sharepoint.com/sites/OHCSPMServices/Shared Documents/Compliance and Financial Management/Subrecipient Management/Task 03 Invoice Coversheet &amp; Document Checklist/"/>
    </mc:Choice>
  </mc:AlternateContent>
  <xr:revisionPtr revIDLastSave="106" documentId="8_{45694122-B2A0-4E5C-9E6E-253762D4BA26}" xr6:coauthVersionLast="47" xr6:coauthVersionMax="47" xr10:uidLastSave="{B6C5B027-E5E9-49F3-83A1-1CB93F13F094}"/>
  <bookViews>
    <workbookView xWindow="-120" yWindow="-120" windowWidth="29040" windowHeight="15720" xr2:uid="{20F58BFF-840A-4656-B663-286B18425044}"/>
  </bookViews>
  <sheets>
    <sheet name="Invoice Coversheet" sheetId="2" r:id="rId1"/>
    <sheet name="Invoice Log" sheetId="3" r:id="rId2"/>
    <sheet name="OHCS Invoice Review Checklist" sheetId="7" r:id="rId3"/>
    <sheet name="Version History" sheetId="8" r:id="rId4"/>
    <sheet name="Data Fields" sheetId="4" state="hidden" r:id="rId5"/>
    <sheet name="Data Fields 2" sheetId="5" state="hidden" r:id="rId6"/>
  </sheets>
  <definedNames>
    <definedName name="_xlnm._FilterDatabase" localSheetId="4" hidden="1">'Data Fields'!$B$1:$P$20</definedName>
    <definedName name="_xlnm.Print_Area" localSheetId="0">'Invoice Coversheet'!$A$2:$M$73</definedName>
    <definedName name="_xlnm.Print_Area" localSheetId="1">'Invoice Log'!$B$1:$J$46</definedName>
    <definedName name="_xlnm.Print_Area" localSheetId="2">'OHCS Invoice Review Checklist'!$A$1:$H$121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2" l="1"/>
  <c r="G8" i="3" l="1"/>
  <c r="J12" i="2"/>
  <c r="J52" i="2" l="1"/>
  <c r="J51" i="2"/>
  <c r="K16" i="4"/>
  <c r="K34" i="2"/>
  <c r="D42" i="2"/>
  <c r="D43" i="2"/>
  <c r="C54" i="2"/>
  <c r="C53" i="2"/>
  <c r="C52" i="2"/>
  <c r="C51" i="2"/>
  <c r="C25" i="2"/>
  <c r="D8" i="3"/>
  <c r="C2" i="4"/>
  <c r="J56" i="2" l="1"/>
  <c r="H7" i="4"/>
  <c r="H5" i="4"/>
  <c r="G7" i="3" l="1"/>
  <c r="D52" i="2"/>
  <c r="D54" i="2" l="1"/>
  <c r="D53" i="2"/>
  <c r="D37" i="2" l="1"/>
  <c r="F45" i="3" l="1"/>
  <c r="D44" i="2" l="1"/>
  <c r="E25" i="2" l="1"/>
  <c r="D25" i="2" s="1"/>
  <c r="F25" i="2" s="1"/>
  <c r="H25" i="2" s="1"/>
</calcChain>
</file>

<file path=xl/sharedStrings.xml><?xml version="1.0" encoding="utf-8"?>
<sst xmlns="http://schemas.openxmlformats.org/spreadsheetml/2006/main" count="491" uniqueCount="328">
  <si>
    <t>Invoice To:</t>
  </si>
  <si>
    <t>Disaster Recovery and Resiliency</t>
  </si>
  <si>
    <t>Contract No:</t>
  </si>
  <si>
    <t>Oregon Housing and Community Services</t>
  </si>
  <si>
    <t>Contract Period:</t>
  </si>
  <si>
    <t>725 Summer St NE, Suite B</t>
  </si>
  <si>
    <t>Invoice No:</t>
  </si>
  <si>
    <t>Salem, OR 97301</t>
  </si>
  <si>
    <t>Invoice Date:</t>
  </si>
  <si>
    <t>Invoice Period:</t>
  </si>
  <si>
    <t>Start Date:</t>
  </si>
  <si>
    <t>[Address]</t>
  </si>
  <si>
    <t>End Date:</t>
  </si>
  <si>
    <t>[Phone Number]</t>
  </si>
  <si>
    <t>Budget and Invoice Information</t>
  </si>
  <si>
    <t>Contract NTE</t>
  </si>
  <si>
    <t>Previously Billed</t>
  </si>
  <si>
    <t xml:space="preserve">Billed This Period </t>
  </si>
  <si>
    <t>Billed To-Date</t>
  </si>
  <si>
    <t>Remaining Balance</t>
  </si>
  <si>
    <t>Allocation of Invoice</t>
  </si>
  <si>
    <t>DRGR Activity #</t>
  </si>
  <si>
    <t>Budget Category</t>
  </si>
  <si>
    <t>Amount</t>
  </si>
  <si>
    <t>Budget Category Drop Down</t>
  </si>
  <si>
    <t>Facilities &amp; Admin</t>
  </si>
  <si>
    <t>Personnel</t>
  </si>
  <si>
    <t>Contracts</t>
  </si>
  <si>
    <t>Travel</t>
  </si>
  <si>
    <t>Other Direct Costs</t>
  </si>
  <si>
    <t>Total Allocated:</t>
  </si>
  <si>
    <t>Invoices must:</t>
  </si>
  <si>
    <t>Budget Category Summary:</t>
  </si>
  <si>
    <t>Program Delivery</t>
  </si>
  <si>
    <t>Total</t>
  </si>
  <si>
    <t>(e) include the service period of invoiced costs; and</t>
  </si>
  <si>
    <t>(f) include vendor mailing address and telephone number.</t>
  </si>
  <si>
    <t>I certify that all information shown in this invoice and attachments accurately reflects the actual work performed in accordance with the service provider contract and associated work order.</t>
  </si>
  <si>
    <t>Invoice Point of Contact (Print Name):</t>
  </si>
  <si>
    <t>Phone Number:</t>
  </si>
  <si>
    <t>Invoice Point of Contact (Signature):</t>
  </si>
  <si>
    <t>Date:</t>
  </si>
  <si>
    <r>
      <t>Attachments:</t>
    </r>
    <r>
      <rPr>
        <u/>
        <sz val="13"/>
        <color theme="1"/>
        <rFont val="Century Gothic"/>
        <family val="2"/>
      </rPr>
      <t xml:space="preserve"> (Support documentation: direct expense receipts, labor records, etc.)</t>
    </r>
  </si>
  <si>
    <t>Invoice Log</t>
  </si>
  <si>
    <t>Vendor Name:</t>
  </si>
  <si>
    <t>Contract Period #:</t>
  </si>
  <si>
    <t xml:space="preserve">Program(s): </t>
  </si>
  <si>
    <t>Contract #:</t>
  </si>
  <si>
    <t>Log of Current and Past Invoices</t>
  </si>
  <si>
    <t>Invoice #</t>
  </si>
  <si>
    <t>Invoice Start</t>
  </si>
  <si>
    <t>Invoice End</t>
  </si>
  <si>
    <t>Invoice Amount</t>
  </si>
  <si>
    <t>Invoice Purpose</t>
  </si>
  <si>
    <r>
      <t>*</t>
    </r>
    <r>
      <rPr>
        <i/>
        <sz val="13"/>
        <color theme="1"/>
        <rFont val="Century Gothic pro regular"/>
      </rPr>
      <t>Add Additional Sheets as Necessary</t>
    </r>
  </si>
  <si>
    <t>Total Invoiced:</t>
  </si>
  <si>
    <t>Program</t>
  </si>
  <si>
    <t>Subrecipient Name</t>
  </si>
  <si>
    <t>Subrecipient Address</t>
  </si>
  <si>
    <t>Subrecipient Address 2</t>
  </si>
  <si>
    <t>Subrecipient Phone Number</t>
  </si>
  <si>
    <t>Contract No</t>
  </si>
  <si>
    <t>Contract Period</t>
  </si>
  <si>
    <t>Homeowner Assistance and Reconstruction Program</t>
  </si>
  <si>
    <t>CDBG-DR-23-001</t>
  </si>
  <si>
    <t>9/25/2023 - 10/1/2024</t>
  </si>
  <si>
    <t>10/1/2023 - 6/30/2024</t>
  </si>
  <si>
    <t>9/25/2023 - 10/31/2024</t>
  </si>
  <si>
    <t>1/15/2024 - 6/30/2025</t>
  </si>
  <si>
    <t>ODHS</t>
  </si>
  <si>
    <t>Housing and Recovery Services</t>
  </si>
  <si>
    <t>CDBG-DR-23-007</t>
  </si>
  <si>
    <t>CDBG-DR-23-005</t>
  </si>
  <si>
    <t>CDBG-DR-23-008</t>
  </si>
  <si>
    <t>CDBG-DR-23-009</t>
  </si>
  <si>
    <t>CDBG-DR-23-006</t>
  </si>
  <si>
    <t>CDBG-DR-23-002</t>
  </si>
  <si>
    <t>CDBG-DR-23-004</t>
  </si>
  <si>
    <t>Amount Billed</t>
  </si>
  <si>
    <t>Allocation</t>
  </si>
  <si>
    <t>LMI</t>
  </si>
  <si>
    <t>UN</t>
  </si>
  <si>
    <t>Percentage</t>
  </si>
  <si>
    <t>*Complete the percentage based on the applicable Quarterly Methodology for the appropriate Invoice Period</t>
  </si>
  <si>
    <t>DRGR Activity-LMI</t>
  </si>
  <si>
    <t>DRGR Activity-UN</t>
  </si>
  <si>
    <t>Yes</t>
  </si>
  <si>
    <t>No</t>
  </si>
  <si>
    <t>ODCs</t>
  </si>
  <si>
    <t>Select Applicant Name in cell C15</t>
  </si>
  <si>
    <t>Programs</t>
  </si>
  <si>
    <t xml:space="preserve">Homeowner Assistance and Reconstruction Program </t>
  </si>
  <si>
    <t xml:space="preserve">Homeownership Opportunities Program </t>
  </si>
  <si>
    <t>Planning, Infrastructure, and Economic Revitalization</t>
  </si>
  <si>
    <t>Intermediate Housing Assistance</t>
  </si>
  <si>
    <t xml:space="preserve">Legal Services </t>
  </si>
  <si>
    <t>Resilience Planning Program</t>
  </si>
  <si>
    <t>[Select Program]</t>
  </si>
  <si>
    <t>Contract Information:</t>
  </si>
  <si>
    <t>Invoice Information:</t>
  </si>
  <si>
    <t>Description/Notes</t>
  </si>
  <si>
    <t>10/5/2023- 10/1/2024</t>
  </si>
  <si>
    <t>Center for Intercultural Organizing - Outreach</t>
  </si>
  <si>
    <t>Community Services Consortium - Outreach</t>
  </si>
  <si>
    <t>Glide Revitalization - Outreach</t>
  </si>
  <si>
    <t>McKenzie Valley LTRG of Lane County - Outreach</t>
  </si>
  <si>
    <t>Remake Talent DBA Firebrand Resiliency Collective - Outreach</t>
  </si>
  <si>
    <t>Santiam Hospital and Clinics Foundation - Outreach</t>
  </si>
  <si>
    <t>Glide Revitalization - Intake</t>
  </si>
  <si>
    <t>CDBG-DR-24-010</t>
  </si>
  <si>
    <t>CDBG-DR-24-012</t>
  </si>
  <si>
    <t>Remake Talent DBA Firebrand Resiliency Collective - Intake</t>
  </si>
  <si>
    <t>CDBG-DR-24-013</t>
  </si>
  <si>
    <t>Access - Outreach</t>
  </si>
  <si>
    <t>OHCS, fully substantiates costs incurred;</t>
  </si>
  <si>
    <t>Subrecipient Invoice Coversheet</t>
  </si>
  <si>
    <t>Subrecipient Invoice Review Checklist</t>
  </si>
  <si>
    <t>Amount Billed for each budget category has been completed</t>
  </si>
  <si>
    <t>Contract Information</t>
  </si>
  <si>
    <t>General</t>
  </si>
  <si>
    <t>Invoice Period is within the Contract Period Dates</t>
  </si>
  <si>
    <t>Remaining Balances is not less than $0 and makes sense</t>
  </si>
  <si>
    <t>Invoice Information</t>
  </si>
  <si>
    <t>Invoice No</t>
  </si>
  <si>
    <t>Activity Description describes the cost and is an allowable cost</t>
  </si>
  <si>
    <t>Invoice Date</t>
  </si>
  <si>
    <t>Invoice Period</t>
  </si>
  <si>
    <t>Invoice Period Start Date</t>
  </si>
  <si>
    <t>Contract for which costs are being charged is notated in notes</t>
  </si>
  <si>
    <t>Invoice Period End Date</t>
  </si>
  <si>
    <t>Purpose of Travel is notated in notes; costs adhere to travel policy</t>
  </si>
  <si>
    <t>Other Direct Cost</t>
  </si>
  <si>
    <t>Type of Other Direct Costs is notated</t>
  </si>
  <si>
    <t>Facilities &amp; Admin Cost</t>
  </si>
  <si>
    <t>The indirect rate being utilized is notated</t>
  </si>
  <si>
    <t>The indirect rate matches what is in the approved budget</t>
  </si>
  <si>
    <t>Contracts, Travel, and Other Direct Costs</t>
  </si>
  <si>
    <t xml:space="preserve">Verify timesheets and payroll reports have been submitted for </t>
  </si>
  <si>
    <t xml:space="preserve">each employee that is being charged to the grant. </t>
  </si>
  <si>
    <t>Timesheets should:</t>
  </si>
  <si>
    <t>Date shown on receipt falls within the time period of the invoice</t>
  </si>
  <si>
    <t>Receipt has been paid and invoice shows a $0 balance</t>
  </si>
  <si>
    <t xml:space="preserve">Invoice or receipt shows required approvals compliant with </t>
  </si>
  <si>
    <t>local payment processing requirements.</t>
  </si>
  <si>
    <t xml:space="preserve">Payroll reports should: </t>
  </si>
  <si>
    <r>
      <t xml:space="preserve">If </t>
    </r>
    <r>
      <rPr>
        <i/>
        <sz val="11"/>
        <color theme="1"/>
        <rFont val="Century Gothic pro"/>
      </rPr>
      <t>Time and Materials contract</t>
    </r>
    <r>
      <rPr>
        <sz val="11"/>
        <color theme="1"/>
        <rFont val="Century Gothic pro"/>
      </rPr>
      <t>, must include the name/position,</t>
    </r>
  </si>
  <si>
    <t xml:space="preserve">rate, and hours worked per day along with a description of the </t>
  </si>
  <si>
    <t>task(s) performed for each time entry being invoiced</t>
  </si>
  <si>
    <r>
      <t xml:space="preserve">If </t>
    </r>
    <r>
      <rPr>
        <i/>
        <sz val="11"/>
        <color theme="1"/>
        <rFont val="Century Gothic pro"/>
      </rPr>
      <t>Travel</t>
    </r>
    <r>
      <rPr>
        <sz val="11"/>
        <color theme="1"/>
        <rFont val="Century Gothic pro"/>
      </rPr>
      <t>, purpose of travel is notated in documentation</t>
    </r>
  </si>
  <si>
    <t>approved rate was applied &amp; calculated</t>
  </si>
  <si>
    <t>Verify that all amounts are totalling correctly and appropriately</t>
  </si>
  <si>
    <t>Allocation of Budget Category</t>
  </si>
  <si>
    <t>Allocation of DRGR Activities</t>
  </si>
  <si>
    <t>For OHCS: Refer to this table for Budget Category Breakdown Totals.</t>
  </si>
  <si>
    <r>
      <rPr>
        <b/>
        <sz val="14"/>
        <color theme="1"/>
        <rFont val="Century Gothic"/>
        <family val="2"/>
      </rPr>
      <t>Instructions:</t>
    </r>
    <r>
      <rPr>
        <sz val="14"/>
        <color theme="1"/>
        <rFont val="Century Gothic"/>
        <family val="2"/>
      </rPr>
      <t xml:space="preserve"> Complete sections in blue. The rest of the form will auto-populate based on selections. </t>
    </r>
  </si>
  <si>
    <t xml:space="preserve">The following section will auto-populate based on Vendor/Subrecipient Name selected and allocation of invoice provided above. </t>
  </si>
  <si>
    <t>Complete the following information in accordance with appropriate budget categories as approved in the Subrecipient Budget Form. Invoice allocation total must match invoice total and must tie to documentation provided. Please follow-OHCS-provided instructions, specific to your contract on how to complete the Allocation section. Note: If cells turn grey, then Budget category is not in the approved budget and should not have associated costs.</t>
  </si>
  <si>
    <t>(c) prominently display OHCS "Contract No." and "Contract period";</t>
  </si>
  <si>
    <t>(d) include the invoice number and invoice date;</t>
  </si>
  <si>
    <t xml:space="preserve">(a) be submitted through this form; </t>
  </si>
  <si>
    <t xml:space="preserve">(b) be supported by documentation that, in the judgment of </t>
  </si>
  <si>
    <t xml:space="preserve">Appropriate receipts, invoices, proof of payment, or other backup </t>
  </si>
  <si>
    <t xml:space="preserve">Backup documentation is provided demonstrating how the </t>
  </si>
  <si>
    <t>Verify invoice period matches the backup documentation</t>
  </si>
  <si>
    <t>Contract No (auto-populated)</t>
  </si>
  <si>
    <t>Contract Period (auto-populated)</t>
  </si>
  <si>
    <t>Contract NTE (auto-populated)</t>
  </si>
  <si>
    <t>Previously Billed (auto-populated)</t>
  </si>
  <si>
    <t>Billed this Period (auto-populated)</t>
  </si>
  <si>
    <t>Billed To-Date (auto-populated)</t>
  </si>
  <si>
    <t>Remaining Balance (auto-populated)</t>
  </si>
  <si>
    <t>DRGR Activity # is appropriate for what is being charged</t>
  </si>
  <si>
    <t>Verify all costs being claimed are reasonable expenses</t>
  </si>
  <si>
    <t>CDBG-DR-23-010</t>
  </si>
  <si>
    <t>CDBG-DR-23-003</t>
  </si>
  <si>
    <t>CDBG-DR-24-011</t>
  </si>
  <si>
    <t>HARP / CDBG-DR-23-001 / ACCESS_LMI_HMID</t>
  </si>
  <si>
    <t>HARP / CDBG-DR-23-001 / ACCESS_UN_HMID</t>
  </si>
  <si>
    <t>HARP / CDBG-DR-23-002 / Glide_LMI_HMID</t>
  </si>
  <si>
    <t>HARP / CDBG-DR-23-002 / Glide_UN_HMID</t>
  </si>
  <si>
    <t>HARP / CDBG-DR-23-003 / NOWIA_LMI_HMID</t>
  </si>
  <si>
    <t>HARP / CDBG-DR-23-003 / NOWIA_UN_HMID</t>
  </si>
  <si>
    <t>Natives of One Wind Indigenous Alliance - Outreach</t>
  </si>
  <si>
    <t>HARP / CDBG-DR-23-004 / REMAKE_LMI_HMID</t>
  </si>
  <si>
    <t>HARP / CDBG-DR-23-004 / REMAKE_UN_HMID</t>
  </si>
  <si>
    <t>HARP / CDBG-DR-23-005 / CSC_LMI_HMID</t>
  </si>
  <si>
    <t>HARP / CDBG-DR-23-005 / CSC_UN_HMID</t>
  </si>
  <si>
    <t>HARP / CDBG-DR-23-006 / SHCF_LMI_HMID</t>
  </si>
  <si>
    <t>HARP / CDBG-DR-23-006 / SHCF_UN_HMID</t>
  </si>
  <si>
    <t>HARP / CDBG-DR-23-007 / CIO_LMI_HMID</t>
  </si>
  <si>
    <t>HARP / CDBG-DR-23-007 / CIO_UN_HMID</t>
  </si>
  <si>
    <t>HARP / CDBG-DR-23-008 / LCLTRG_LMI_HMID</t>
  </si>
  <si>
    <t>HARP / CDBG-DR-23-008 / LCLTRG_UN_HMID</t>
  </si>
  <si>
    <t>HARP / CDBG-DR-23-009 / MVLTRG_LMI_HMID</t>
  </si>
  <si>
    <t>HARP / CDBG-DR-23-009 / MVLTRG_UN_HMID</t>
  </si>
  <si>
    <t>HARP / CDBG-DR-23-010 / JCCLTRG_LMI_HMID</t>
  </si>
  <si>
    <t>HARP / CDBG-DR-23-010 / JCCLTRG_UN_HMID</t>
  </si>
  <si>
    <t>HARP / CDBG-DR-24-010 / Glide_LMI_HMID</t>
  </si>
  <si>
    <t>HARP / CDBG-DR-24-010 / Glide_UN_HMID</t>
  </si>
  <si>
    <t>HARP / CDBG-DR-24-011 / ACCESS_LMI_HMID</t>
  </si>
  <si>
    <t>HARP / CDBG-DR-24-011 / ACCESS_UN_HMID</t>
  </si>
  <si>
    <t>Access - Intake</t>
  </si>
  <si>
    <t>Natives of One Wind Indigenous Alliance - Intake</t>
  </si>
  <si>
    <t>HARP / CDBG-DR-24-012 / NOWIA_LMI_HMID</t>
  </si>
  <si>
    <t>HARP / CDBG-DR-24-012 / NOWIA_UN_HMID</t>
  </si>
  <si>
    <t>HARP / CDBG-DR-24-013 / REMAKE_LMI_HMID</t>
  </si>
  <si>
    <t>HARP / CDBG-DR-24-013 / REMAKE_UN_HMID</t>
  </si>
  <si>
    <t>Community Services Consortium - Intake</t>
  </si>
  <si>
    <t>CDBG-DR-24-014</t>
  </si>
  <si>
    <t>HARP / CDBG-DR-24-014 / CSC_LMI_HMID</t>
  </si>
  <si>
    <t>HARP / CDBG-DR-24-014 / CSC_UN_HMID</t>
  </si>
  <si>
    <t>HARP / CDBG-DR-24-015 / SHCF_LMI_HMID</t>
  </si>
  <si>
    <t>HARP / CDBG-DR-24-015 / SHCF_UN_HMID</t>
  </si>
  <si>
    <t>CDBG-DR-24-015</t>
  </si>
  <si>
    <t>CDBG-DR-24-016</t>
  </si>
  <si>
    <t>Santiam Hospital and Clinics Foundation - Intake</t>
  </si>
  <si>
    <t>McKenzie Valley LTRG of Lane County - Intake</t>
  </si>
  <si>
    <t>HARP / CDBG-DR-24-016 / MVLTRG_LMI_HMID</t>
  </si>
  <si>
    <t>HARP / CDBG-DR-24-016 / MVLTRG_UN_HMID</t>
  </si>
  <si>
    <t>HRS / 8010 / ODHS_LMI_HMID</t>
  </si>
  <si>
    <t>and Invoice Coversheet match.</t>
  </si>
  <si>
    <t xml:space="preserve"> and Invoice Coversheet match. </t>
  </si>
  <si>
    <t>Facilities &amp; Admin Costs</t>
  </si>
  <si>
    <t>activity</t>
  </si>
  <si>
    <t>multiplied by the proportion of hours worked on the CDBG-DR project or</t>
  </si>
  <si>
    <t xml:space="preserve">Itemize the wages and benefits for the employee for each pay period, </t>
  </si>
  <si>
    <t>authorized electronically</t>
  </si>
  <si>
    <t xml:space="preserve">Be signed and dated by the employee and supervisor or otherwise </t>
  </si>
  <si>
    <t>project/activity by funding source</t>
  </si>
  <si>
    <t>Identify the number of hours and percentage of total hours worked for each</t>
  </si>
  <si>
    <t>with the employee's paycheck for that pay period</t>
  </si>
  <si>
    <t>Receipt identifies the date of purchase or period of performance of services</t>
  </si>
  <si>
    <t xml:space="preserve">Specify the period (date range) of the pay period and must correspond </t>
  </si>
  <si>
    <t xml:space="preserve">the invoice. Account for any credits or discounts accordingly. </t>
  </si>
  <si>
    <t xml:space="preserve">documentation should be provided and reflect the amount being charged on </t>
  </si>
  <si>
    <t>Personnel Costs</t>
  </si>
  <si>
    <t>Total requested amount</t>
  </si>
  <si>
    <t>Services or quanities being billed</t>
  </si>
  <si>
    <t xml:space="preserve">covered, costs are documented, costs are invoiced appropriately, etc. </t>
  </si>
  <si>
    <t>Invoice Service Period</t>
  </si>
  <si>
    <t>consistent with program policies, costs are specified in contract, costs are</t>
  </si>
  <si>
    <t>Invoice Number</t>
  </si>
  <si>
    <t xml:space="preserve">Costs are compliant. Examples include: Costs are reasonable, costs are </t>
  </si>
  <si>
    <t>Contract Number (not required, but recommended)</t>
  </si>
  <si>
    <t>There are no ineligible items being billed on the invoice</t>
  </si>
  <si>
    <t>Verify the following:</t>
  </si>
  <si>
    <t>Invoices should include:</t>
  </si>
  <si>
    <t>Invoice</t>
  </si>
  <si>
    <t>accordance with the Quarterly Splits</t>
  </si>
  <si>
    <t xml:space="preserve">Allocation for National Objective (LMI vs UN) has been completed in </t>
  </si>
  <si>
    <t>Glide, OR 97443</t>
  </si>
  <si>
    <t>301 Glide Loop Dr</t>
  </si>
  <si>
    <t>541.671.0866</t>
  </si>
  <si>
    <t>3630 Aviation Way</t>
  </si>
  <si>
    <t>Medford, OR 97504</t>
  </si>
  <si>
    <t>541.779.6691</t>
  </si>
  <si>
    <t>607 W Main St</t>
  </si>
  <si>
    <t>Medford, OR 97501</t>
  </si>
  <si>
    <t>541.245.1625</t>
  </si>
  <si>
    <t xml:space="preserve">312 N Main St Suite C </t>
  </si>
  <si>
    <t>Phoenix, OR 97535</t>
  </si>
  <si>
    <t>503.484.6793</t>
  </si>
  <si>
    <t xml:space="preserve">1401 N. 10th Ave. </t>
  </si>
  <si>
    <t>Stayton, OR 97383</t>
  </si>
  <si>
    <t>503.769.9319</t>
  </si>
  <si>
    <t>P.O Box 680</t>
  </si>
  <si>
    <t>Talent, OR 97540</t>
  </si>
  <si>
    <t>541.613.5420</t>
  </si>
  <si>
    <t>2740 SE Powerl Blvd.</t>
  </si>
  <si>
    <t>Portland, OR 97202</t>
  </si>
  <si>
    <t>P.O. Box 200</t>
  </si>
  <si>
    <t>Blue River, OR 97413</t>
  </si>
  <si>
    <t>541.521.8571</t>
  </si>
  <si>
    <t>250 Broadalbin St. SW, Ste. 2A.</t>
  </si>
  <si>
    <t>Albany OR 97321</t>
  </si>
  <si>
    <t>541.928.6335</t>
  </si>
  <si>
    <t>Version Number</t>
  </si>
  <si>
    <t>Invoice Coversheet</t>
  </si>
  <si>
    <t xml:space="preserve">OHCS Invoice Review Checklist </t>
  </si>
  <si>
    <t>Version History</t>
  </si>
  <si>
    <t>Created</t>
  </si>
  <si>
    <t>2024.03.13</t>
  </si>
  <si>
    <t>2024.03.06</t>
  </si>
  <si>
    <t>2023.12.05</t>
  </si>
  <si>
    <t>2024.02.15</t>
  </si>
  <si>
    <t xml:space="preserve">Embedded Review Checklist to be utilized by OHCS during review within this template. </t>
  </si>
  <si>
    <t xml:space="preserve">Added a totalling by DRGR Activity. 
Added Auto population of fields based on the Subrecipient selection.
Added section to enter the LMI/UN split based on the information provided for that quarter
Added subtotatls for F&amp;A vs all other costs.
Added auto breadkown of DRGR activities based on the specific DRGR activities related to that subrecipient and the LMI/UN split entered.
Added conditional formatting, which turns the dollar amount grey if the cost category is not approved in the subrecipient budget. </t>
  </si>
  <si>
    <t xml:space="preserve">Addressed Accounting suggestions:
Removed TIN number as this is not needed. </t>
  </si>
  <si>
    <t>Added Drop down menu and auto-population for header.</t>
  </si>
  <si>
    <t>N/A</t>
  </si>
  <si>
    <t>2024.03.18</t>
  </si>
  <si>
    <t>Addressed Accounting suggestions which included:
Grammar and spelling</t>
  </si>
  <si>
    <t>Added Budget Category Summary Breakdown.</t>
  </si>
  <si>
    <t>Updated DRGR Activities for subrecipients after revisions occurred.</t>
  </si>
  <si>
    <t>Addressed Accounting suggestions which included:
Grammar and spelling
Clear contents button</t>
  </si>
  <si>
    <t>Updated 2 Subrecipient Names</t>
  </si>
  <si>
    <t>Lincoln County LTRG - Outreach</t>
  </si>
  <si>
    <t>Jackson County LTRG - Outreach</t>
  </si>
  <si>
    <t>Subrecipient is up to date on reporting requirements</t>
  </si>
  <si>
    <t>Subrecipient has an executed &amp; active contract</t>
  </si>
  <si>
    <t>Subrecipient has no compliance flags preventing drawdown</t>
  </si>
  <si>
    <t>Subrecipient has an approved budget</t>
  </si>
  <si>
    <t>Updated verbiage and add 2 items as requested</t>
  </si>
  <si>
    <t>Updated</t>
  </si>
  <si>
    <t>Invoice Coversheet is signed &amp; dated</t>
  </si>
  <si>
    <t>Receipt provided itemization of the goods or services provided.</t>
  </si>
  <si>
    <t>Subrecipient Name:</t>
  </si>
  <si>
    <t>[Select Subrecipient Name]</t>
  </si>
  <si>
    <r>
      <rPr>
        <b/>
        <sz val="12"/>
        <color theme="1"/>
        <rFont val="Century Gothic pro"/>
      </rPr>
      <t xml:space="preserve">Step 0: General </t>
    </r>
    <r>
      <rPr>
        <i/>
        <sz val="12"/>
        <color theme="1"/>
        <rFont val="Century Gothic pro"/>
      </rPr>
      <t xml:space="preserve">
Verify the following information prior to reviewing any documentation. </t>
    </r>
  </si>
  <si>
    <r>
      <rPr>
        <b/>
        <sz val="12"/>
        <color theme="1"/>
        <rFont val="Century Gothic pro"/>
      </rPr>
      <t>Step 1: Invoice Coversheet</t>
    </r>
    <r>
      <rPr>
        <i/>
        <sz val="12"/>
        <color theme="1"/>
        <rFont val="Century Gothic pro"/>
      </rPr>
      <t xml:space="preserve"> 
Verify the following information has been completed and is accurate.</t>
    </r>
  </si>
  <si>
    <r>
      <rPr>
        <b/>
        <sz val="12"/>
        <color theme="1"/>
        <rFont val="Century Gothic pro"/>
      </rPr>
      <t>Step 2: Documentation</t>
    </r>
    <r>
      <rPr>
        <i/>
        <sz val="12"/>
        <color theme="1"/>
        <rFont val="Century Gothic pro"/>
      </rPr>
      <t xml:space="preserve">
 Verify backup documentation substantiates cost and all required receipts and supporting documentation are included for each type of cost. </t>
    </r>
  </si>
  <si>
    <t>This checklist covers the review of the Invoice Coversheet, invoice backup documentation, and verification of information in Smartsheet.</t>
  </si>
  <si>
    <r>
      <rPr>
        <b/>
        <sz val="12"/>
        <color theme="1"/>
        <rFont val="Century Gothic pro"/>
      </rPr>
      <t>Step 3: Smartsheet, Backup documentation, Invoice, and Invoice Coversheet</t>
    </r>
    <r>
      <rPr>
        <i/>
        <sz val="12"/>
        <color theme="1"/>
        <rFont val="Century Gothic pro"/>
      </rPr>
      <t xml:space="preserve">
Verify the following is consistent between all documentation. </t>
    </r>
  </si>
  <si>
    <t>Total amount between Smartsheet, Backup documentation</t>
  </si>
  <si>
    <t>Contract number shown in Smartsheet, Backup documentation</t>
  </si>
  <si>
    <t>12/4/2023 - 10/1/2024</t>
  </si>
  <si>
    <t>11/2/2023 - 10/1/2024</t>
  </si>
  <si>
    <t xml:space="preserve">Verify Invoice Coversheet has been completed and accounts for all </t>
  </si>
  <si>
    <t>invoices billed to date (including the one being billed)</t>
  </si>
  <si>
    <t xml:space="preserve">The total line item amounts match the total Allocated </t>
  </si>
  <si>
    <t>(D44, &amp; J56 should match D36)</t>
  </si>
  <si>
    <t>Reflect all hours worked during the pay period, regardless of funding</t>
  </si>
  <si>
    <t xml:space="preserve"> source</t>
  </si>
  <si>
    <t>Removed macros and updated file type.</t>
  </si>
  <si>
    <t>10/5/2023 - 3/15/2025</t>
  </si>
  <si>
    <t>2/1/2024 - 7/31/2025</t>
  </si>
  <si>
    <t>2/28/2024 - 6/30/2024</t>
  </si>
  <si>
    <t>8/10/2023 - 6/30/2025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</si>
</sst>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50">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0"/>
      <color theme="1"/>
      <name val="Arial"/>
      <family val="2"/>
    </font>
    <font>
      <b/>
      <sz val="18"/>
      <color indexed="8"/>
      <name val="Times New Roman"/>
      <family val="1"/>
    </font>
    <font>
      <b/>
      <sz val="16"/>
      <color indexed="8"/>
      <name val="Times New Roman"/>
      <family val="1"/>
    </font>
    <font>
      <sz val="13"/>
      <color theme="1"/>
      <name val="Calibri"/>
      <family val="2"/>
      <scheme val="minor"/>
    </font>
    <font>
      <sz val="13"/>
      <color indexed="12"/>
      <name val="Century Gothic pro regular"/>
    </font>
    <font>
      <sz val="13"/>
      <color theme="1"/>
      <name val="Century Gothic pro regular"/>
    </font>
    <font>
      <sz val="11"/>
      <color theme="1"/>
      <name val="Century Gothic pro regular"/>
    </font>
    <font>
      <b/>
      <sz val="13"/>
      <color indexed="8"/>
      <name val="Century Gothic pro regular"/>
    </font>
    <font>
      <sz val="12"/>
      <color theme="1"/>
      <name val="Century Gothic pro regular"/>
    </font>
    <font>
      <b/>
      <sz val="16"/>
      <color indexed="8"/>
      <name val="Rockwell bold"/>
    </font>
    <font>
      <b/>
      <sz val="16"/>
      <name val="Rockwell bold"/>
    </font>
    <font>
      <b/>
      <sz val="18"/>
      <color indexed="8"/>
      <name val="Rockwell bold"/>
    </font>
    <font>
      <sz val="20"/>
      <color theme="1"/>
      <name val="Rockwell bold"/>
    </font>
    <font>
      <i/>
      <sz val="13"/>
      <color theme="1"/>
      <name val="Century Gothic pro regular"/>
    </font>
    <font>
      <sz val="13"/>
      <name val="Century Gothic pro regular"/>
    </font>
    <font>
      <b/>
      <sz val="13"/>
      <color theme="1"/>
      <name val="Century Gothic pro bold"/>
    </font>
    <font>
      <b/>
      <u/>
      <sz val="14"/>
      <color theme="1"/>
      <name val="Century Gothic pro bold"/>
    </font>
    <font>
      <b/>
      <sz val="13"/>
      <color theme="1"/>
      <name val="Century Gothic"/>
      <family val="2"/>
    </font>
    <font>
      <sz val="13"/>
      <color indexed="12"/>
      <name val="Century Gothic"/>
      <family val="2"/>
    </font>
    <font>
      <sz val="13"/>
      <color theme="1"/>
      <name val="Century Gothic"/>
      <family val="2"/>
    </font>
    <font>
      <b/>
      <sz val="13"/>
      <color indexed="8"/>
      <name val="Century Gothic"/>
      <family val="2"/>
    </font>
    <font>
      <b/>
      <sz val="13"/>
      <color rgb="FF0000FF"/>
      <name val="Century Gothic"/>
      <family val="2"/>
    </font>
    <font>
      <b/>
      <u/>
      <sz val="13"/>
      <color theme="1"/>
      <name val="Century Gothic"/>
      <family val="2"/>
    </font>
    <font>
      <u/>
      <sz val="13"/>
      <color theme="1"/>
      <name val="Century Gothic"/>
      <family val="2"/>
    </font>
    <font>
      <sz val="8"/>
      <name val="Calibri"/>
      <family val="2"/>
      <scheme val="minor"/>
    </font>
    <font>
      <i/>
      <sz val="11"/>
      <color theme="1"/>
      <name val="Calibri"/>
      <family val="2"/>
      <scheme val="minor"/>
    </font>
    <font>
      <b/>
      <u/>
      <sz val="11"/>
      <color theme="1"/>
      <name val="Arial Nova"/>
      <family val="2"/>
    </font>
    <font>
      <sz val="11"/>
      <color theme="1"/>
      <name val="Arial Nova"/>
      <family val="2"/>
    </font>
    <font>
      <i/>
      <sz val="13"/>
      <color theme="1"/>
      <name val="Century Gothic"/>
      <family val="2"/>
    </font>
    <font>
      <sz val="12"/>
      <color theme="1"/>
      <name val="Century Gothic"/>
      <family val="2"/>
    </font>
    <font>
      <sz val="12"/>
      <color indexed="8"/>
      <name val="Century Gothic"/>
      <family val="2"/>
    </font>
    <font>
      <sz val="13"/>
      <color rgb="FFC00000"/>
      <name val="Century Gothic"/>
      <family val="2"/>
    </font>
    <font>
      <b/>
      <sz val="12"/>
      <color indexed="8"/>
      <name val="Century Gothic"/>
      <family val="2"/>
    </font>
    <font>
      <sz val="12"/>
      <color theme="1"/>
      <name val="Century Gothic"/>
      <family val="2"/>
    </font>
    <font>
      <sz val="13"/>
      <color theme="1"/>
      <name val="Century Gothic pro"/>
    </font>
    <font>
      <b/>
      <sz val="14"/>
      <color theme="1"/>
      <name val="Century Gothic pro"/>
    </font>
    <font>
      <sz val="14"/>
      <color theme="1"/>
      <name val="Century Gothic"/>
      <family val="2"/>
    </font>
    <font>
      <b/>
      <sz val="14"/>
      <color theme="1"/>
      <name val="Century Gothic"/>
      <family val="2"/>
    </font>
    <font>
      <sz val="12"/>
      <color theme="1"/>
      <name val="Century Gothic pro"/>
    </font>
    <font>
      <sz val="11"/>
      <color theme="1"/>
      <name val="Century Gothic pro"/>
    </font>
    <font>
      <i/>
      <sz val="11"/>
      <color theme="1"/>
      <name val="Century Gothic pro"/>
    </font>
    <font>
      <b/>
      <sz val="11"/>
      <color theme="1"/>
      <name val="Century Gothic pro"/>
    </font>
    <font>
      <b/>
      <i/>
      <sz val="11"/>
      <color theme="1"/>
      <name val="Century Gothic pro"/>
    </font>
    <font>
      <b/>
      <sz val="14"/>
      <color indexed="8"/>
      <name val="Century Gothic"/>
      <family val="2"/>
    </font>
    <font>
      <i/>
      <sz val="12"/>
      <color theme="1"/>
      <name val="Century Gothic pro"/>
    </font>
    <font>
      <b/>
      <sz val="12"/>
      <color theme="1"/>
      <name val="Century Gothic pro"/>
    </font>
  </fonts>
  <fills count="9">
    <fill>
      <patternFill patternType="none"/>
    </fill>
    <fill>
      <patternFill patternType="gray125"/>
    </fill>
    <fill>
      <patternFill patternType="solid">
        <fgColor rgb="FFDEEFF9"/>
        <bgColor indexed="64"/>
      </patternFill>
    </fill>
    <fill>
      <patternFill patternType="solid">
        <fgColor rgb="FFE79B55"/>
        <bgColor indexed="64"/>
      </patternFill>
    </fill>
    <fill>
      <patternFill patternType="solid">
        <fgColor rgb="FF6BBA7E"/>
        <bgColor indexed="64"/>
      </patternFill>
    </fill>
    <fill>
      <patternFill patternType="solid">
        <fgColor theme="0"/>
        <bgColor indexed="64"/>
      </patternFill>
    </fill>
    <fill>
      <patternFill patternType="solid">
        <fgColor rgb="FFFFFF99"/>
        <bgColor indexed="64"/>
      </patternFill>
    </fill>
    <fill>
      <patternFill patternType="solid">
        <fgColor rgb="FF00BBC4"/>
        <bgColor indexed="64"/>
      </patternFill>
    </fill>
    <fill>
      <patternFill patternType="solid">
        <fgColor theme="6" tint="0.79998168889431442"/>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double">
        <color indexed="64"/>
      </top>
      <bottom/>
      <diagonal/>
    </border>
  </borders>
  <cellStyleXfs count="7">
    <xf numFmtId="0" fontId="0" fillId="0" borderId="0"/>
    <xf numFmtId="44" fontId="1" fillId="0" borderId="0" applyFont="0" applyFill="0" applyBorder="0" applyAlignment="0" applyProtection="0"/>
    <xf numFmtId="0" fontId="4"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13">
    <xf numFmtId="0" fontId="0" fillId="0" borderId="0" xfId="0"/>
    <xf numFmtId="0" fontId="3" fillId="0" borderId="1" xfId="0" applyFont="1" applyBorder="1" applyAlignment="1">
      <alignment horizontal="right" vertical="center"/>
    </xf>
    <xf numFmtId="0" fontId="0" fillId="0" borderId="3" xfId="0" applyBorder="1"/>
    <xf numFmtId="0" fontId="0" fillId="0" borderId="6" xfId="0" applyBorder="1"/>
    <xf numFmtId="0" fontId="0" fillId="0" borderId="4" xfId="0" applyBorder="1"/>
    <xf numFmtId="0" fontId="7" fillId="0" borderId="0" xfId="0" applyFont="1"/>
    <xf numFmtId="0" fontId="13" fillId="0" borderId="0" xfId="2" applyFont="1" applyAlignment="1">
      <alignment horizontal="right"/>
    </xf>
    <xf numFmtId="0" fontId="14" fillId="0" borderId="4" xfId="2" applyFont="1" applyBorder="1" applyAlignment="1">
      <alignment horizontal="right"/>
    </xf>
    <xf numFmtId="44" fontId="9" fillId="4" borderId="12" xfId="3" applyFont="1" applyFill="1" applyBorder="1"/>
    <xf numFmtId="0" fontId="0" fillId="5" borderId="3" xfId="0" applyFill="1" applyBorder="1"/>
    <xf numFmtId="0" fontId="0" fillId="5" borderId="0" xfId="0" applyFill="1"/>
    <xf numFmtId="0" fontId="6" fillId="5" borderId="4" xfId="2" applyFont="1" applyFill="1" applyBorder="1" applyAlignment="1">
      <alignment horizontal="right"/>
    </xf>
    <xf numFmtId="0" fontId="0" fillId="5" borderId="4" xfId="0" applyFill="1" applyBorder="1"/>
    <xf numFmtId="0" fontId="10" fillId="5" borderId="4" xfId="0" applyFont="1" applyFill="1" applyBorder="1"/>
    <xf numFmtId="0" fontId="9" fillId="5" borderId="4" xfId="0" applyFont="1" applyFill="1" applyBorder="1"/>
    <xf numFmtId="0" fontId="9" fillId="5" borderId="0" xfId="0" applyFont="1" applyFill="1"/>
    <xf numFmtId="0" fontId="11" fillId="5" borderId="0" xfId="2" applyFont="1" applyFill="1" applyAlignment="1">
      <alignment horizontal="right"/>
    </xf>
    <xf numFmtId="0" fontId="6" fillId="5" borderId="0" xfId="2" applyFont="1" applyFill="1" applyAlignment="1">
      <alignment horizontal="right"/>
    </xf>
    <xf numFmtId="0" fontId="10" fillId="5" borderId="0" xfId="0" applyFont="1" applyFill="1"/>
    <xf numFmtId="0" fontId="3" fillId="5" borderId="0" xfId="0" applyFont="1" applyFill="1" applyAlignment="1">
      <alignment horizontal="right" vertical="center"/>
    </xf>
    <xf numFmtId="0" fontId="9" fillId="5" borderId="0" xfId="0" applyFont="1" applyFill="1" applyAlignment="1">
      <alignment horizontal="right"/>
    </xf>
    <xf numFmtId="44" fontId="9" fillId="5" borderId="0" xfId="3" applyFont="1" applyFill="1" applyBorder="1"/>
    <xf numFmtId="0" fontId="9" fillId="5" borderId="6" xfId="0" applyFont="1" applyFill="1" applyBorder="1"/>
    <xf numFmtId="0" fontId="11" fillId="5" borderId="6" xfId="2" applyFont="1" applyFill="1" applyBorder="1" applyAlignment="1">
      <alignment horizontal="right"/>
    </xf>
    <xf numFmtId="44" fontId="9" fillId="5" borderId="6" xfId="3" applyFont="1" applyFill="1" applyBorder="1"/>
    <xf numFmtId="0" fontId="9" fillId="5" borderId="7" xfId="0" applyFont="1" applyFill="1" applyBorder="1"/>
    <xf numFmtId="0" fontId="7" fillId="0" borderId="3" xfId="0" applyFont="1" applyBorder="1"/>
    <xf numFmtId="0" fontId="0" fillId="5" borderId="5" xfId="0" applyFill="1" applyBorder="1"/>
    <xf numFmtId="0" fontId="5" fillId="5" borderId="4" xfId="2" applyFont="1" applyFill="1" applyBorder="1" applyAlignment="1">
      <alignment horizontal="right"/>
    </xf>
    <xf numFmtId="0" fontId="16" fillId="5" borderId="4" xfId="0" applyFont="1" applyFill="1" applyBorder="1" applyAlignment="1">
      <alignment horizontal="center"/>
    </xf>
    <xf numFmtId="0" fontId="9" fillId="5" borderId="4" xfId="0" applyFont="1" applyFill="1" applyBorder="1" applyAlignment="1">
      <alignment horizontal="center"/>
    </xf>
    <xf numFmtId="14" fontId="23" fillId="0" borderId="4" xfId="0" applyNumberFormat="1" applyFont="1" applyBorder="1"/>
    <xf numFmtId="0" fontId="23" fillId="0" borderId="4" xfId="0" applyFont="1" applyBorder="1" applyAlignment="1">
      <alignment horizontal="right" vertical="center"/>
    </xf>
    <xf numFmtId="0" fontId="21" fillId="0" borderId="13" xfId="0" applyFont="1" applyBorder="1"/>
    <xf numFmtId="0" fontId="21" fillId="3" borderId="11" xfId="0" applyFont="1" applyFill="1" applyBorder="1" applyAlignment="1">
      <alignment horizontal="center" vertical="center" wrapText="1"/>
    </xf>
    <xf numFmtId="44" fontId="23" fillId="0" borderId="11" xfId="1" applyFont="1" applyFill="1" applyBorder="1" applyAlignment="1">
      <alignment vertical="center"/>
    </xf>
    <xf numFmtId="44" fontId="23" fillId="4" borderId="11" xfId="3" applyFont="1" applyFill="1" applyBorder="1" applyAlignment="1">
      <alignment vertical="center"/>
    </xf>
    <xf numFmtId="44" fontId="23" fillId="0" borderId="11" xfId="1" applyFont="1" applyFill="1" applyBorder="1" applyAlignment="1">
      <alignment horizontal="right" vertical="center"/>
    </xf>
    <xf numFmtId="0" fontId="23" fillId="0" borderId="4" xfId="0" applyFont="1" applyBorder="1"/>
    <xf numFmtId="0" fontId="23" fillId="0" borderId="3" xfId="0" applyFont="1" applyBorder="1"/>
    <xf numFmtId="0" fontId="23" fillId="0" borderId="4" xfId="0" applyFont="1" applyBorder="1" applyAlignment="1">
      <alignment horizontal="left" wrapText="1"/>
    </xf>
    <xf numFmtId="0" fontId="25" fillId="0" borderId="4" xfId="2" applyFont="1" applyBorder="1" applyAlignment="1" applyProtection="1">
      <alignment vertical="center"/>
      <protection locked="0"/>
    </xf>
    <xf numFmtId="0" fontId="0" fillId="0" borderId="15" xfId="0" applyBorder="1"/>
    <xf numFmtId="0" fontId="14" fillId="0" borderId="0" xfId="2" applyFont="1" applyAlignment="1">
      <alignment horizontal="right"/>
    </xf>
    <xf numFmtId="0" fontId="16" fillId="0" borderId="0" xfId="0" applyFont="1" applyAlignment="1">
      <alignment horizontal="center"/>
    </xf>
    <xf numFmtId="0" fontId="23" fillId="0" borderId="0" xfId="0" applyFont="1" applyAlignment="1">
      <alignment horizontal="left"/>
    </xf>
    <xf numFmtId="0" fontId="22" fillId="0" borderId="0" xfId="0" applyFont="1" applyProtection="1">
      <protection locked="0"/>
    </xf>
    <xf numFmtId="0" fontId="23" fillId="0" borderId="0" xfId="0" applyFont="1"/>
    <xf numFmtId="0" fontId="23" fillId="0" borderId="0" xfId="0" applyFont="1" applyAlignment="1">
      <alignment horizontal="right" vertical="center"/>
    </xf>
    <xf numFmtId="0" fontId="24" fillId="0" borderId="0" xfId="2" applyFont="1" applyAlignment="1">
      <alignment horizontal="right"/>
    </xf>
    <xf numFmtId="0" fontId="23" fillId="0" borderId="0" xfId="0" applyFont="1" applyAlignment="1">
      <alignment horizontal="left" vertical="center"/>
    </xf>
    <xf numFmtId="0" fontId="23" fillId="0" borderId="0" xfId="0" applyFont="1" applyAlignment="1">
      <alignment horizontal="left" wrapText="1"/>
    </xf>
    <xf numFmtId="0" fontId="21" fillId="0" borderId="0" xfId="0" applyFont="1"/>
    <xf numFmtId="0" fontId="21" fillId="0" borderId="0" xfId="0" applyFont="1" applyAlignment="1">
      <alignment horizontal="right"/>
    </xf>
    <xf numFmtId="0" fontId="21" fillId="0" borderId="0" xfId="0" applyFont="1" applyAlignment="1">
      <alignment horizontal="right" wrapText="1"/>
    </xf>
    <xf numFmtId="0" fontId="21" fillId="0" borderId="0" xfId="0" applyFont="1" applyAlignment="1">
      <alignment wrapText="1"/>
    </xf>
    <xf numFmtId="0" fontId="21" fillId="0" borderId="0" xfId="2" applyFont="1" applyAlignment="1">
      <alignment horizontal="center" vertical="center"/>
    </xf>
    <xf numFmtId="0" fontId="2" fillId="0" borderId="0" xfId="0" applyFont="1"/>
    <xf numFmtId="14" fontId="0" fillId="0" borderId="0" xfId="0" applyNumberFormat="1"/>
    <xf numFmtId="44" fontId="2" fillId="0" borderId="0" xfId="1" applyFont="1"/>
    <xf numFmtId="44" fontId="0" fillId="0" borderId="0" xfId="1" applyFont="1"/>
    <xf numFmtId="0" fontId="21" fillId="0" borderId="0" xfId="0" applyFont="1" applyAlignment="1">
      <alignment horizontal="left"/>
    </xf>
    <xf numFmtId="0" fontId="23" fillId="0" borderId="0" xfId="0" applyFont="1" applyAlignment="1">
      <alignment wrapText="1"/>
    </xf>
    <xf numFmtId="0" fontId="23" fillId="0" borderId="11" xfId="0" applyFont="1" applyBorder="1" applyAlignment="1">
      <alignment wrapText="1"/>
    </xf>
    <xf numFmtId="0" fontId="23" fillId="0" borderId="11" xfId="0" applyFont="1" applyBorder="1" applyAlignment="1">
      <alignment horizontal="left" wrapText="1"/>
    </xf>
    <xf numFmtId="44" fontId="29" fillId="6" borderId="0" xfId="1" applyFont="1" applyFill="1"/>
    <xf numFmtId="0" fontId="30" fillId="0" borderId="0" xfId="0" applyFont="1"/>
    <xf numFmtId="0" fontId="31" fillId="0" borderId="0" xfId="0" applyFont="1"/>
    <xf numFmtId="0" fontId="22" fillId="0" borderId="0" xfId="0" applyFont="1"/>
    <xf numFmtId="44" fontId="1" fillId="0" borderId="0" xfId="1" applyFont="1"/>
    <xf numFmtId="44" fontId="23" fillId="0" borderId="11" xfId="1" applyFont="1" applyFill="1" applyBorder="1" applyAlignment="1" applyProtection="1">
      <alignment vertical="center"/>
    </xf>
    <xf numFmtId="44" fontId="23" fillId="0" borderId="0" xfId="1" applyFont="1" applyFill="1" applyBorder="1" applyAlignment="1">
      <alignment horizontal="right" vertical="center"/>
    </xf>
    <xf numFmtId="0" fontId="21" fillId="0" borderId="0" xfId="0" applyFont="1" applyAlignment="1">
      <alignment horizontal="center" vertical="center" wrapText="1"/>
    </xf>
    <xf numFmtId="0" fontId="23" fillId="0" borderId="0" xfId="0" applyFont="1" applyAlignment="1">
      <alignment horizontal="center" wrapText="1"/>
    </xf>
    <xf numFmtId="0" fontId="21" fillId="0" borderId="0" xfId="2" applyFont="1" applyAlignment="1">
      <alignment vertical="center"/>
    </xf>
    <xf numFmtId="0" fontId="21" fillId="0" borderId="13" xfId="0" applyFont="1" applyBorder="1" applyAlignment="1">
      <alignment horizontal="left"/>
    </xf>
    <xf numFmtId="0" fontId="23" fillId="5" borderId="0" xfId="0" applyFont="1" applyFill="1" applyAlignment="1" applyProtection="1">
      <alignment horizontal="left" vertical="center"/>
      <protection locked="0"/>
    </xf>
    <xf numFmtId="0" fontId="23" fillId="0" borderId="5" xfId="0" applyFont="1" applyBorder="1"/>
    <xf numFmtId="0" fontId="21" fillId="0" borderId="6" xfId="0" applyFont="1" applyBorder="1" applyAlignment="1">
      <alignment wrapText="1"/>
    </xf>
    <xf numFmtId="0" fontId="21" fillId="0" borderId="6" xfId="2" applyFont="1" applyBorder="1" applyAlignment="1">
      <alignment horizontal="center" vertical="center"/>
    </xf>
    <xf numFmtId="0" fontId="21" fillId="0" borderId="6" xfId="0" applyFont="1" applyBorder="1" applyAlignment="1">
      <alignment horizontal="right"/>
    </xf>
    <xf numFmtId="0" fontId="21" fillId="0" borderId="7" xfId="0" applyFont="1" applyBorder="1" applyAlignment="1">
      <alignment horizontal="right"/>
    </xf>
    <xf numFmtId="0" fontId="21" fillId="0" borderId="0" xfId="0" applyFont="1" applyAlignment="1">
      <alignment horizontal="center" vertical="center"/>
    </xf>
    <xf numFmtId="0" fontId="21" fillId="3" borderId="11" xfId="0" applyFont="1" applyFill="1" applyBorder="1" applyAlignment="1">
      <alignment horizontal="left" vertical="center" wrapText="1"/>
    </xf>
    <xf numFmtId="0" fontId="21" fillId="5" borderId="4" xfId="0" applyFont="1" applyFill="1" applyBorder="1" applyAlignment="1">
      <alignment vertical="center" wrapText="1"/>
    </xf>
    <xf numFmtId="0" fontId="23" fillId="0" borderId="0" xfId="0" applyFont="1" applyAlignment="1">
      <alignment vertical="center" wrapText="1"/>
    </xf>
    <xf numFmtId="0" fontId="23" fillId="0" borderId="0" xfId="4" applyNumberFormat="1" applyFont="1" applyFill="1" applyBorder="1" applyAlignment="1" applyProtection="1">
      <alignment vertical="center" wrapText="1"/>
    </xf>
    <xf numFmtId="10" fontId="23" fillId="5" borderId="4" xfId="4" applyNumberFormat="1" applyFont="1" applyFill="1" applyBorder="1" applyAlignment="1" applyProtection="1"/>
    <xf numFmtId="44" fontId="23" fillId="0" borderId="0" xfId="3" applyFont="1" applyBorder="1" applyProtection="1"/>
    <xf numFmtId="0" fontId="24" fillId="0" borderId="0" xfId="2" applyFont="1" applyAlignment="1">
      <alignment horizontal="right" vertical="center"/>
    </xf>
    <xf numFmtId="44" fontId="23" fillId="4" borderId="11" xfId="3" applyFont="1" applyFill="1" applyBorder="1" applyAlignment="1" applyProtection="1">
      <alignment horizontal="center" vertical="center"/>
    </xf>
    <xf numFmtId="10" fontId="23" fillId="0" borderId="0" xfId="4" applyNumberFormat="1" applyFont="1" applyFill="1" applyBorder="1" applyAlignment="1" applyProtection="1">
      <alignment horizontal="center"/>
    </xf>
    <xf numFmtId="0" fontId="21" fillId="0" borderId="0" xfId="0" applyFont="1" applyAlignment="1">
      <alignment horizontal="center"/>
    </xf>
    <xf numFmtId="0" fontId="35" fillId="0" borderId="0" xfId="0" applyFont="1"/>
    <xf numFmtId="0" fontId="21" fillId="5" borderId="0" xfId="0" applyFont="1" applyFill="1" applyAlignment="1">
      <alignment horizontal="left"/>
    </xf>
    <xf numFmtId="0" fontId="21" fillId="0" borderId="4" xfId="0" applyFont="1" applyBorder="1" applyAlignment="1">
      <alignment vertical="center" wrapText="1"/>
    </xf>
    <xf numFmtId="0" fontId="23" fillId="5" borderId="0" xfId="0" applyFont="1" applyFill="1"/>
    <xf numFmtId="0" fontId="35" fillId="0" borderId="0" xfId="0" applyFont="1" applyAlignment="1">
      <alignment horizontal="left" indent="3"/>
    </xf>
    <xf numFmtId="0" fontId="23" fillId="0" borderId="0" xfId="0" applyFont="1" applyAlignment="1">
      <alignment horizontal="left" indent="3"/>
    </xf>
    <xf numFmtId="0" fontId="7" fillId="5" borderId="0" xfId="0" applyFont="1" applyFill="1"/>
    <xf numFmtId="0" fontId="7" fillId="0" borderId="0" xfId="0" applyFont="1" applyAlignment="1">
      <alignment vertical="center" wrapText="1"/>
    </xf>
    <xf numFmtId="0" fontId="21" fillId="0" borderId="4" xfId="0" applyFont="1" applyBorder="1" applyAlignment="1">
      <alignment horizontal="center" wrapText="1"/>
    </xf>
    <xf numFmtId="0" fontId="8" fillId="5" borderId="0" xfId="0" applyFont="1" applyFill="1"/>
    <xf numFmtId="0" fontId="12" fillId="5" borderId="0" xfId="0" applyFont="1" applyFill="1" applyAlignment="1">
      <alignment horizontal="center" wrapText="1"/>
    </xf>
    <xf numFmtId="0" fontId="19" fillId="3" borderId="11" xfId="0" applyFont="1" applyFill="1" applyBorder="1" applyAlignment="1">
      <alignment horizontal="center" vertical="center" wrapText="1"/>
    </xf>
    <xf numFmtId="0" fontId="19" fillId="3" borderId="11" xfId="0" applyFont="1" applyFill="1" applyBorder="1" applyAlignment="1">
      <alignment horizontal="center" vertical="center"/>
    </xf>
    <xf numFmtId="0" fontId="9" fillId="2" borderId="10" xfId="0" applyFont="1" applyFill="1" applyBorder="1" applyAlignment="1" applyProtection="1">
      <alignment horizontal="center"/>
      <protection locked="0"/>
    </xf>
    <xf numFmtId="14" fontId="9" fillId="2" borderId="11" xfId="0" applyNumberFormat="1" applyFont="1" applyFill="1" applyBorder="1" applyProtection="1">
      <protection locked="0"/>
    </xf>
    <xf numFmtId="44" fontId="9" fillId="2" borderId="11" xfId="3" applyFont="1" applyFill="1" applyBorder="1" applyProtection="1">
      <protection locked="0"/>
    </xf>
    <xf numFmtId="0" fontId="9" fillId="2" borderId="11" xfId="0" applyFont="1" applyFill="1" applyBorder="1" applyAlignment="1" applyProtection="1">
      <alignment horizontal="center"/>
      <protection locked="0"/>
    </xf>
    <xf numFmtId="0" fontId="40" fillId="0" borderId="0" xfId="0" applyFont="1"/>
    <xf numFmtId="0" fontId="43" fillId="5" borderId="0" xfId="0" applyFont="1" applyFill="1"/>
    <xf numFmtId="0" fontId="45" fillId="5" borderId="0" xfId="0" applyFont="1" applyFill="1" applyAlignment="1">
      <alignment horizontal="center"/>
    </xf>
    <xf numFmtId="0" fontId="43" fillId="0" borderId="0" xfId="0" applyFont="1"/>
    <xf numFmtId="0" fontId="45" fillId="0" borderId="0" xfId="0" applyFont="1" applyAlignment="1">
      <alignment horizontal="center"/>
    </xf>
    <xf numFmtId="0" fontId="45" fillId="0" borderId="0" xfId="0" applyFont="1"/>
    <xf numFmtId="0" fontId="46" fillId="5" borderId="0" xfId="0" applyFont="1" applyFill="1"/>
    <xf numFmtId="0" fontId="43" fillId="0" borderId="0" xfId="0" applyFont="1" applyAlignment="1">
      <alignment horizontal="left" vertical="center"/>
    </xf>
    <xf numFmtId="0" fontId="45" fillId="5" borderId="0" xfId="0" applyFont="1" applyFill="1"/>
    <xf numFmtId="0" fontId="32" fillId="0" borderId="0" xfId="0" applyFont="1" applyAlignment="1">
      <alignment horizontal="left" vertical="center" wrapText="1"/>
    </xf>
    <xf numFmtId="44" fontId="33" fillId="0" borderId="0" xfId="1" applyFont="1" applyFill="1" applyBorder="1" applyProtection="1"/>
    <xf numFmtId="0" fontId="21" fillId="3" borderId="10" xfId="0" applyFont="1" applyFill="1" applyBorder="1" applyAlignment="1">
      <alignment vertical="center"/>
    </xf>
    <xf numFmtId="0" fontId="21" fillId="3" borderId="9" xfId="0" applyFont="1" applyFill="1" applyBorder="1"/>
    <xf numFmtId="0" fontId="33" fillId="0" borderId="11" xfId="0" applyFont="1" applyBorder="1" applyAlignment="1">
      <alignment vertical="center"/>
    </xf>
    <xf numFmtId="44" fontId="33" fillId="0" borderId="11" xfId="1" applyFont="1" applyFill="1" applyBorder="1" applyAlignment="1" applyProtection="1">
      <alignment vertical="center"/>
    </xf>
    <xf numFmtId="44" fontId="23" fillId="2" borderId="11" xfId="1" applyFont="1" applyFill="1" applyBorder="1" applyAlignment="1" applyProtection="1">
      <alignment vertical="center" wrapText="1"/>
      <protection locked="0"/>
    </xf>
    <xf numFmtId="0" fontId="36" fillId="0" borderId="10" xfId="2" applyFont="1" applyBorder="1" applyAlignment="1">
      <alignment horizontal="left" vertical="center"/>
    </xf>
    <xf numFmtId="10" fontId="23" fillId="2" borderId="11" xfId="6" applyNumberFormat="1" applyFont="1" applyFill="1" applyBorder="1" applyAlignment="1" applyProtection="1">
      <alignment vertical="center" wrapText="1"/>
      <protection locked="0"/>
    </xf>
    <xf numFmtId="10" fontId="47" fillId="0" borderId="11" xfId="6" applyNumberFormat="1" applyFont="1" applyFill="1" applyBorder="1" applyAlignment="1">
      <alignment horizontal="right" vertical="center"/>
    </xf>
    <xf numFmtId="0" fontId="36" fillId="4" borderId="11" xfId="2" applyFont="1" applyFill="1" applyBorder="1" applyAlignment="1">
      <alignment horizontal="left" vertical="center"/>
    </xf>
    <xf numFmtId="44" fontId="37" fillId="4" borderId="11" xfId="3" applyFont="1" applyFill="1" applyBorder="1" applyAlignment="1" applyProtection="1">
      <alignment horizontal="center" vertical="center"/>
    </xf>
    <xf numFmtId="44" fontId="0" fillId="0" borderId="0" xfId="1" applyFont="1" applyFill="1"/>
    <xf numFmtId="1" fontId="23" fillId="0" borderId="0" xfId="0" applyNumberFormat="1" applyFont="1" applyAlignment="1">
      <alignment vertical="center"/>
    </xf>
    <xf numFmtId="2" fontId="23" fillId="0" borderId="0" xfId="0" applyNumberFormat="1" applyFont="1" applyAlignment="1">
      <alignment vertical="center"/>
    </xf>
    <xf numFmtId="14" fontId="23" fillId="5" borderId="0" xfId="0" applyNumberFormat="1" applyFont="1" applyFill="1" applyAlignment="1" applyProtection="1">
      <alignment vertical="center"/>
      <protection locked="0"/>
    </xf>
    <xf numFmtId="1" fontId="23" fillId="5" borderId="0" xfId="0" applyNumberFormat="1" applyFont="1" applyFill="1" applyAlignment="1" applyProtection="1">
      <alignment vertical="center"/>
      <protection locked="0"/>
    </xf>
    <xf numFmtId="164" fontId="0" fillId="0" borderId="0" xfId="0" applyNumberFormat="1"/>
    <xf numFmtId="0" fontId="0" fillId="0" borderId="0" xfId="0" applyAlignment="1">
      <alignment wrapText="1"/>
    </xf>
    <xf numFmtId="0" fontId="43" fillId="5" borderId="11" xfId="0" applyFont="1" applyFill="1" applyBorder="1" applyProtection="1">
      <protection locked="0"/>
    </xf>
    <xf numFmtId="0" fontId="45" fillId="5" borderId="11" xfId="0" applyFont="1" applyFill="1" applyBorder="1" applyProtection="1">
      <protection locked="0"/>
    </xf>
    <xf numFmtId="0" fontId="23" fillId="2" borderId="6" xfId="0" applyFont="1" applyFill="1" applyBorder="1" applyAlignment="1" applyProtection="1">
      <alignment horizontal="right" wrapText="1"/>
      <protection locked="0"/>
    </xf>
    <xf numFmtId="14" fontId="23" fillId="2" borderId="8" xfId="0" applyNumberFormat="1" applyFont="1" applyFill="1" applyBorder="1" applyAlignment="1" applyProtection="1">
      <alignment horizontal="right"/>
      <protection locked="0"/>
    </xf>
    <xf numFmtId="0" fontId="43" fillId="5" borderId="11" xfId="0" applyFont="1" applyFill="1" applyBorder="1"/>
    <xf numFmtId="0" fontId="43" fillId="5" borderId="0" xfId="0" applyFont="1" applyFill="1" applyProtection="1">
      <protection locked="0"/>
    </xf>
    <xf numFmtId="0" fontId="15" fillId="0" borderId="1" xfId="2" applyFont="1" applyBorder="1" applyAlignment="1">
      <alignment horizontal="right"/>
    </xf>
    <xf numFmtId="0" fontId="15" fillId="0" borderId="2" xfId="2" applyFont="1" applyBorder="1" applyAlignment="1">
      <alignment horizontal="right"/>
    </xf>
    <xf numFmtId="0" fontId="23" fillId="0" borderId="0" xfId="0" applyFont="1" applyAlignment="1">
      <alignment horizontal="left"/>
    </xf>
    <xf numFmtId="0" fontId="23" fillId="2" borderId="14" xfId="0" applyFont="1" applyFill="1" applyBorder="1" applyAlignment="1" applyProtection="1">
      <alignment horizontal="left" vertical="center"/>
      <protection locked="0"/>
    </xf>
    <xf numFmtId="0" fontId="21" fillId="0" borderId="0" xfId="0" applyFont="1" applyAlignment="1">
      <alignment horizontal="left"/>
    </xf>
    <xf numFmtId="0" fontId="32" fillId="0" borderId="0" xfId="0" applyFont="1" applyAlignment="1">
      <alignment horizontal="left" vertical="center" wrapText="1"/>
    </xf>
    <xf numFmtId="0" fontId="14" fillId="0" borderId="0" xfId="2" applyFont="1" applyAlignment="1">
      <alignment horizontal="right"/>
    </xf>
    <xf numFmtId="0" fontId="14" fillId="0" borderId="4" xfId="2" applyFont="1" applyBorder="1" applyAlignment="1">
      <alignment horizontal="right"/>
    </xf>
    <xf numFmtId="0" fontId="23" fillId="2" borderId="8" xfId="0" applyFont="1" applyFill="1" applyBorder="1" applyAlignment="1" applyProtection="1">
      <alignment horizontal="left" vertical="center"/>
      <protection locked="0"/>
    </xf>
    <xf numFmtId="0" fontId="23" fillId="0" borderId="16" xfId="0" applyFont="1" applyBorder="1" applyAlignment="1">
      <alignment horizontal="left"/>
    </xf>
    <xf numFmtId="0" fontId="21" fillId="0" borderId="13" xfId="0" applyFont="1" applyBorder="1" applyAlignment="1">
      <alignment horizontal="left"/>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2" fontId="23" fillId="0" borderId="8" xfId="0" applyNumberFormat="1" applyFont="1" applyBorder="1" applyAlignment="1">
      <alignment horizontal="center" vertical="center"/>
    </xf>
    <xf numFmtId="1" fontId="23" fillId="0" borderId="14" xfId="0" applyNumberFormat="1" applyFont="1" applyBorder="1" applyAlignment="1">
      <alignment horizontal="center" vertical="center"/>
    </xf>
    <xf numFmtId="0" fontId="26" fillId="4" borderId="3" xfId="0" applyFont="1" applyFill="1" applyBorder="1" applyAlignment="1">
      <alignment horizontal="center" wrapText="1"/>
    </xf>
    <xf numFmtId="0" fontId="26" fillId="4" borderId="0" xfId="0" applyFont="1" applyFill="1" applyAlignment="1">
      <alignment horizontal="center" wrapText="1"/>
    </xf>
    <xf numFmtId="0" fontId="26" fillId="4" borderId="4" xfId="0" applyFont="1" applyFill="1" applyBorder="1" applyAlignment="1">
      <alignment horizontal="center" wrapText="1"/>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3" fillId="2" borderId="11"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44" fontId="23" fillId="0" borderId="10" xfId="1" applyFont="1" applyFill="1" applyBorder="1" applyAlignment="1">
      <alignment horizontal="center" vertical="center"/>
    </xf>
    <xf numFmtId="44" fontId="23" fillId="0" borderId="9" xfId="1" applyFont="1" applyFill="1" applyBorder="1" applyAlignment="1">
      <alignment horizontal="center" vertical="center"/>
    </xf>
    <xf numFmtId="0" fontId="23" fillId="0" borderId="0" xfId="0" applyFont="1" applyAlignment="1">
      <alignment horizontal="left" wrapText="1"/>
    </xf>
    <xf numFmtId="0" fontId="21" fillId="0" borderId="0" xfId="0" applyFont="1" applyAlignment="1">
      <alignment horizontal="right"/>
    </xf>
    <xf numFmtId="0" fontId="21" fillId="2" borderId="6" xfId="0" applyFont="1" applyFill="1" applyBorder="1" applyAlignment="1" applyProtection="1">
      <alignment horizontal="left"/>
      <protection locked="0"/>
    </xf>
    <xf numFmtId="0" fontId="23" fillId="0" borderId="4" xfId="0" applyFont="1" applyBorder="1" applyAlignment="1">
      <alignment horizontal="left" wrapText="1"/>
    </xf>
    <xf numFmtId="0" fontId="34" fillId="0" borderId="0" xfId="2" applyFont="1" applyAlignment="1">
      <alignment horizontal="left"/>
    </xf>
    <xf numFmtId="0" fontId="23" fillId="0" borderId="1" xfId="0" applyFont="1" applyBorder="1" applyAlignment="1">
      <alignment horizontal="center" wrapText="1"/>
    </xf>
    <xf numFmtId="0" fontId="23" fillId="0" borderId="0" xfId="0" applyFont="1" applyAlignment="1">
      <alignment horizontal="center" wrapText="1"/>
    </xf>
    <xf numFmtId="0" fontId="21" fillId="0" borderId="0" xfId="0" applyFont="1" applyAlignment="1">
      <alignment horizontal="center"/>
    </xf>
    <xf numFmtId="0" fontId="23" fillId="0" borderId="10"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7" fillId="0" borderId="3" xfId="0" applyFont="1" applyBorder="1" applyAlignment="1">
      <alignment horizontal="center" vertical="center" wrapText="1"/>
    </xf>
    <xf numFmtId="0" fontId="21" fillId="3" borderId="10"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9" fillId="2" borderId="10" xfId="0" applyFont="1" applyFill="1" applyBorder="1" applyProtection="1">
      <protection locked="0"/>
    </xf>
    <xf numFmtId="0" fontId="9" fillId="2" borderId="8" xfId="0" applyFont="1" applyFill="1" applyBorder="1" applyProtection="1">
      <protection locked="0"/>
    </xf>
    <xf numFmtId="0" fontId="9" fillId="2" borderId="9" xfId="0" applyFont="1" applyFill="1" applyBorder="1" applyProtection="1">
      <protection locked="0"/>
    </xf>
    <xf numFmtId="0" fontId="5" fillId="5" borderId="0" xfId="2" applyFont="1" applyFill="1" applyAlignment="1">
      <alignment horizontal="right"/>
    </xf>
    <xf numFmtId="0" fontId="6" fillId="5" borderId="0" xfId="2" applyFont="1" applyFill="1" applyAlignment="1">
      <alignment horizontal="right"/>
    </xf>
    <xf numFmtId="0" fontId="16" fillId="5" borderId="0" xfId="0" applyFont="1" applyFill="1" applyAlignment="1">
      <alignment horizontal="center"/>
    </xf>
    <xf numFmtId="0" fontId="38" fillId="2" borderId="6" xfId="0" applyFont="1" applyFill="1" applyBorder="1" applyAlignment="1" applyProtection="1">
      <alignment horizontal="left" vertical="center"/>
      <protection locked="0"/>
    </xf>
    <xf numFmtId="0" fontId="18" fillId="5" borderId="6" xfId="0" applyFont="1" applyFill="1" applyBorder="1" applyAlignment="1">
      <alignment horizontal="left" vertical="center"/>
    </xf>
    <xf numFmtId="0" fontId="18" fillId="5" borderId="8" xfId="0" applyFont="1" applyFill="1" applyBorder="1" applyAlignment="1">
      <alignment horizontal="left" vertical="center"/>
    </xf>
    <xf numFmtId="0" fontId="20" fillId="5" borderId="0" xfId="0" applyFont="1" applyFill="1" applyAlignment="1">
      <alignment horizontal="center"/>
    </xf>
    <xf numFmtId="0" fontId="19" fillId="3" borderId="11" xfId="0" applyFont="1" applyFill="1" applyBorder="1" applyAlignment="1">
      <alignment horizontal="center" vertical="center" wrapText="1"/>
    </xf>
    <xf numFmtId="0" fontId="12" fillId="5" borderId="0" xfId="0" applyFont="1" applyFill="1" applyAlignment="1">
      <alignment horizontal="center" wrapText="1"/>
    </xf>
    <xf numFmtId="0" fontId="18" fillId="5" borderId="6" xfId="0" applyFont="1" applyFill="1" applyBorder="1" applyAlignment="1">
      <alignment horizontal="center" wrapText="1"/>
    </xf>
    <xf numFmtId="0" fontId="9" fillId="5" borderId="0" xfId="0" applyFont="1" applyFill="1" applyAlignment="1">
      <alignment horizontal="center"/>
    </xf>
    <xf numFmtId="0" fontId="43" fillId="0" borderId="0" xfId="0" applyFont="1" applyAlignment="1">
      <alignment horizontal="left" vertical="center"/>
    </xf>
    <xf numFmtId="0" fontId="48" fillId="7" borderId="0" xfId="0" applyFont="1" applyFill="1" applyAlignment="1">
      <alignment horizontal="center" wrapText="1"/>
    </xf>
    <xf numFmtId="0" fontId="48" fillId="7" borderId="0" xfId="0" applyFont="1" applyFill="1" applyAlignment="1">
      <alignment horizontal="center"/>
    </xf>
    <xf numFmtId="0" fontId="45" fillId="2" borderId="0" xfId="0" applyFont="1" applyFill="1" applyAlignment="1">
      <alignment horizontal="center"/>
    </xf>
    <xf numFmtId="0" fontId="39" fillId="5" borderId="0" xfId="0" applyFont="1" applyFill="1" applyAlignment="1">
      <alignment horizontal="center"/>
    </xf>
    <xf numFmtId="0" fontId="42" fillId="5" borderId="0" xfId="0" applyFont="1" applyFill="1" applyAlignment="1">
      <alignment horizontal="center" wrapText="1"/>
    </xf>
    <xf numFmtId="1" fontId="23" fillId="2" borderId="14" xfId="0" applyNumberFormat="1" applyFont="1" applyFill="1" applyBorder="1" applyAlignment="1" applyProtection="1">
      <alignment horizontal="left" vertical="center"/>
      <protection locked="0"/>
    </xf>
    <xf numFmtId="14" fontId="23" fillId="2" borderId="8" xfId="0" applyNumberFormat="1" applyFont="1" applyFill="1" applyBorder="1" applyAlignment="1" applyProtection="1">
      <alignment horizontal="left" vertical="center"/>
      <protection locked="0"/>
    </xf>
    <xf numFmtId="14" fontId="23" fillId="2" borderId="14" xfId="0" applyNumberFormat="1" applyFont="1" applyFill="1" applyBorder="1" applyAlignment="1" applyProtection="1">
      <alignment horizontal="left" vertical="center"/>
      <protection locked="0"/>
    </xf>
    <xf numFmtId="0" fontId="0" fillId="8" borderId="0" xfId="0" applyFill="1"/>
    <xf numFmtId="0" fontId="0" fillId="0" borderId="0" xfId="0" applyFont="1"/>
  </cellXfs>
  <cellStyles count="7">
    <cellStyle name="Comma 2" xfId="5" xr:uid="{6CF5F3DE-C6ED-42A2-93FE-7AB141E6A6F9}"/>
    <cellStyle name="Currency" xfId="1" builtinId="4"/>
    <cellStyle name="Currency 2" xfId="3" xr:uid="{9C156B25-B3BC-415D-9B6E-BD2556B2487E}"/>
    <cellStyle name="Normal" xfId="0" builtinId="0"/>
    <cellStyle name="Normal 2" xfId="2" xr:uid="{920CCF56-3DCB-405B-9DCC-C1C837022407}"/>
    <cellStyle name="Percent" xfId="6" builtinId="5"/>
    <cellStyle name="Percent 2" xfId="4" xr:uid="{D2E8E88D-A23E-4859-972C-E089FF1B2868}"/>
  </cellStyles>
  <dxfs count="3">
    <dxf>
      <fill>
        <patternFill>
          <bgColor rgb="FF6BBA7E"/>
        </patternFill>
      </fill>
    </dxf>
    <dxf>
      <fill>
        <patternFill>
          <bgColor rgb="FFFF3300"/>
        </patternFill>
      </fill>
    </dxf>
    <dxf>
      <fill>
        <patternFill>
          <bgColor rgb="FFFF7C80"/>
        </patternFill>
      </fill>
    </dxf>
  </dxfs>
  <tableStyles count="0" defaultTableStyle="TableStyleMedium2" defaultPivotStyle="PivotStyleLight16"/>
  <colors>
    <mruColors>
      <color rgb="FFFF3300"/>
      <color rgb="FF6BBA7E"/>
      <color rgb="FFDEEFF9"/>
      <color rgb="FFFFFF99"/>
      <color rgb="FFE79B55"/>
      <color rgb="FFFF7C80"/>
      <color rgb="FFBF9969"/>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952500</xdr:colOff>
      <xdr:row>1</xdr:row>
      <xdr:rowOff>95250</xdr:rowOff>
    </xdr:from>
    <xdr:to>
      <xdr:col>7</xdr:col>
      <xdr:colOff>807357</xdr:colOff>
      <xdr:row>3</xdr:row>
      <xdr:rowOff>389621</xdr:rowOff>
    </xdr:to>
    <xdr:pic>
      <xdr:nvPicPr>
        <xdr:cNvPr id="3" name="Picture 2" descr="ReOregon Program Logo">
          <a:extLst>
            <a:ext uri="{FF2B5EF4-FFF2-40B4-BE49-F238E27FC236}">
              <a16:creationId xmlns:a16="http://schemas.microsoft.com/office/drawing/2014/main" id="{2E1704A7-6D94-9FB1-CF52-F3DAC34367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7429" y="285750"/>
          <a:ext cx="3542392" cy="852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104775</xdr:colOff>
      <xdr:row>0</xdr:row>
      <xdr:rowOff>0</xdr:rowOff>
    </xdr:from>
    <xdr:to>
      <xdr:col>6</xdr:col>
      <xdr:colOff>284388</xdr:colOff>
      <xdr:row>2</xdr:row>
      <xdr:rowOff>309339</xdr:rowOff>
    </xdr:to>
    <xdr:pic>
      <xdr:nvPicPr>
        <xdr:cNvPr id="4" name="Picture 3" descr="ReOregon Program Logo">
          <a:extLst>
            <a:ext uri="{FF2B5EF4-FFF2-40B4-BE49-F238E27FC236}">
              <a16:creationId xmlns:a16="http://schemas.microsoft.com/office/drawing/2014/main" id="{9FD2DDBB-F6D1-4E35-ADE9-881AC7D36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0"/>
          <a:ext cx="3560988" cy="857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D773B-711F-4D9D-8809-1E12AC5FFB37}">
  <sheetPr codeName="Sheet1">
    <tabColor rgb="FF6BBA7E"/>
    <pageSetUpPr fitToPage="1"/>
  </sheetPr>
  <dimension ref="B1:AB73"/>
  <sheetViews>
    <sheetView showGridLines="0" tabSelected="1" view="pageBreakPreview" zoomScale="80" zoomScaleNormal="60" zoomScaleSheetLayoutView="80" workbookViewId="0">
      <selection activeCell="C2" sqref="C2"/>
    </sheetView>
  </sheetViews>
  <sheetFormatPr defaultRowHeight="15"/>
  <cols>
    <col min="1" max="2" width="3" customWidth="1"/>
    <col min="3" max="5" width="27.28515625" customWidth="1"/>
    <col min="6" max="6" width="2.42578125" customWidth="1"/>
    <col min="7" max="7" width="25.42578125" customWidth="1"/>
    <col min="8" max="8" width="27.28515625" customWidth="1"/>
    <col min="9" max="9" width="2.85546875" customWidth="1"/>
    <col min="10" max="11" width="24.5703125" customWidth="1"/>
    <col min="12" max="13" width="3" customWidth="1"/>
    <col min="28" max="28" width="9.140625" hidden="1" customWidth="1"/>
  </cols>
  <sheetData>
    <row r="1" spans="2:26">
      <c r="B1" s="3"/>
    </row>
    <row r="2" spans="2:26" ht="23.25">
      <c r="B2" s="42"/>
      <c r="C2" s="1"/>
      <c r="D2" s="1"/>
      <c r="E2" s="144"/>
      <c r="F2" s="144"/>
      <c r="G2" s="144"/>
      <c r="H2" s="144"/>
      <c r="I2" s="144"/>
      <c r="J2" s="144"/>
      <c r="K2" s="144"/>
      <c r="L2" s="145"/>
    </row>
    <row r="3" spans="2:26" ht="20.25">
      <c r="B3" s="2"/>
      <c r="G3" s="150"/>
      <c r="H3" s="150"/>
      <c r="I3" s="150"/>
      <c r="J3" s="150"/>
      <c r="K3" s="150"/>
      <c r="L3" s="151"/>
    </row>
    <row r="4" spans="2:26" ht="32.25" customHeight="1">
      <c r="B4" s="2"/>
      <c r="G4" s="43"/>
      <c r="H4" s="43"/>
      <c r="I4" s="43"/>
      <c r="J4" s="43"/>
      <c r="K4" s="43"/>
      <c r="L4" s="7"/>
      <c r="V4" s="6"/>
      <c r="W4" s="6"/>
      <c r="X4" s="6"/>
      <c r="Y4" s="6"/>
      <c r="Z4" s="6"/>
    </row>
    <row r="5" spans="2:26" ht="15" customHeight="1">
      <c r="B5" s="155" t="s">
        <v>115</v>
      </c>
      <c r="C5" s="156"/>
      <c r="D5" s="156"/>
      <c r="E5" s="156"/>
      <c r="F5" s="156"/>
      <c r="G5" s="156"/>
      <c r="H5" s="156"/>
      <c r="I5" s="156"/>
      <c r="J5" s="156"/>
      <c r="K5" s="156"/>
      <c r="L5" s="157"/>
    </row>
    <row r="6" spans="2:26" ht="11.25" customHeight="1">
      <c r="B6" s="158"/>
      <c r="C6" s="159"/>
      <c r="D6" s="159"/>
      <c r="E6" s="159"/>
      <c r="F6" s="159"/>
      <c r="G6" s="159"/>
      <c r="H6" s="159"/>
      <c r="I6" s="159"/>
      <c r="J6" s="159"/>
      <c r="K6" s="159"/>
      <c r="L6" s="160"/>
    </row>
    <row r="7" spans="2:26" ht="5.25" customHeight="1">
      <c r="B7" s="2"/>
      <c r="G7" s="44"/>
      <c r="H7" s="44"/>
      <c r="I7" s="44"/>
      <c r="J7" s="44"/>
      <c r="L7" s="38"/>
    </row>
    <row r="8" spans="2:26" ht="23.25" customHeight="1">
      <c r="B8" s="2"/>
      <c r="C8" s="110" t="s">
        <v>154</v>
      </c>
      <c r="G8" s="44"/>
      <c r="H8" s="44"/>
      <c r="I8" s="44"/>
      <c r="J8" s="44"/>
      <c r="L8" s="4"/>
    </row>
    <row r="9" spans="2:26" ht="5.25" customHeight="1">
      <c r="B9" s="2"/>
      <c r="G9" s="44"/>
      <c r="H9" s="44"/>
      <c r="I9" s="44"/>
      <c r="J9" s="44"/>
      <c r="L9" s="38"/>
    </row>
    <row r="10" spans="2:26" ht="21.95" customHeight="1" thickBot="1">
      <c r="B10" s="39"/>
      <c r="C10" s="154" t="s">
        <v>0</v>
      </c>
      <c r="D10" s="154"/>
      <c r="E10" s="154"/>
      <c r="F10" s="61"/>
      <c r="G10" s="52"/>
      <c r="H10" s="154" t="s">
        <v>98</v>
      </c>
      <c r="I10" s="154"/>
      <c r="J10" s="154"/>
      <c r="K10" s="154"/>
      <c r="L10" s="38"/>
    </row>
    <row r="11" spans="2:26" ht="21.95" customHeight="1" thickTop="1">
      <c r="B11" s="39"/>
      <c r="C11" s="153" t="s">
        <v>1</v>
      </c>
      <c r="D11" s="153"/>
      <c r="E11" s="153"/>
      <c r="F11" s="45"/>
      <c r="G11" s="46"/>
      <c r="H11" s="48" t="s">
        <v>2</v>
      </c>
      <c r="I11" s="132"/>
      <c r="J11" s="162" t="str">
        <f>VLOOKUP(C17, 'Data Fields'!B:H, 6, FALSE)</f>
        <v>[Select Subrecipient Name]</v>
      </c>
      <c r="K11" s="162"/>
      <c r="L11" s="38"/>
    </row>
    <row r="12" spans="2:26" ht="21.95" customHeight="1">
      <c r="B12" s="39"/>
      <c r="C12" s="146" t="s">
        <v>3</v>
      </c>
      <c r="D12" s="146"/>
      <c r="E12" s="146"/>
      <c r="F12" s="45"/>
      <c r="G12" s="46"/>
      <c r="H12" s="48" t="s">
        <v>4</v>
      </c>
      <c r="I12" s="133"/>
      <c r="J12" s="161" t="str">
        <f>VLOOKUP(C17, 'Data Fields'!B:H, 7, FALSE)</f>
        <v>[Select Subrecipient Name]</v>
      </c>
      <c r="K12" s="161"/>
      <c r="L12" s="38"/>
    </row>
    <row r="13" spans="2:26" ht="21.95" customHeight="1">
      <c r="B13" s="39"/>
      <c r="C13" s="146" t="s">
        <v>5</v>
      </c>
      <c r="D13" s="146"/>
      <c r="E13" s="146"/>
      <c r="F13" s="45"/>
      <c r="G13" s="46"/>
      <c r="L13" s="38"/>
    </row>
    <row r="14" spans="2:26" ht="21.95" customHeight="1" thickBot="1">
      <c r="B14" s="39"/>
      <c r="C14" s="146" t="s">
        <v>7</v>
      </c>
      <c r="D14" s="146"/>
      <c r="E14" s="146"/>
      <c r="F14" s="45"/>
      <c r="G14" s="46"/>
      <c r="H14" s="154" t="s">
        <v>99</v>
      </c>
      <c r="I14" s="154"/>
      <c r="J14" s="154"/>
      <c r="K14" s="154"/>
      <c r="L14" s="38"/>
    </row>
    <row r="15" spans="2:26" ht="20.100000000000001" customHeight="1" thickTop="1">
      <c r="B15" s="39"/>
      <c r="C15" s="47"/>
      <c r="D15" s="47"/>
      <c r="E15" s="68"/>
      <c r="F15" s="68"/>
      <c r="G15" s="46"/>
      <c r="H15" s="48" t="s">
        <v>6</v>
      </c>
      <c r="I15" s="135"/>
      <c r="J15" s="208"/>
      <c r="K15" s="208"/>
      <c r="L15" s="38"/>
    </row>
    <row r="16" spans="2:26" ht="20.100000000000001" customHeight="1" thickBot="1">
      <c r="B16" s="39"/>
      <c r="C16" s="154" t="s">
        <v>306</v>
      </c>
      <c r="D16" s="154"/>
      <c r="E16" s="154"/>
      <c r="F16" s="61"/>
      <c r="G16" s="46"/>
      <c r="H16" s="48" t="s">
        <v>8</v>
      </c>
      <c r="I16" s="134"/>
      <c r="J16" s="209"/>
      <c r="K16" s="209"/>
      <c r="L16" s="38"/>
    </row>
    <row r="17" spans="2:12" ht="21.95" customHeight="1" thickTop="1">
      <c r="B17" s="39"/>
      <c r="C17" s="147" t="s">
        <v>307</v>
      </c>
      <c r="D17" s="147"/>
      <c r="E17" s="147"/>
      <c r="F17" s="68"/>
      <c r="G17" s="46"/>
      <c r="L17" s="38"/>
    </row>
    <row r="18" spans="2:12" ht="21.95" customHeight="1" thickBot="1">
      <c r="B18" s="39"/>
      <c r="C18" s="152" t="s">
        <v>11</v>
      </c>
      <c r="D18" s="152"/>
      <c r="E18" s="152"/>
      <c r="F18" s="76"/>
      <c r="G18" s="46"/>
      <c r="H18" s="154" t="s">
        <v>9</v>
      </c>
      <c r="I18" s="154"/>
      <c r="J18" s="154"/>
      <c r="K18" s="154"/>
      <c r="L18" s="38"/>
    </row>
    <row r="19" spans="2:12" ht="21.95" customHeight="1" thickTop="1">
      <c r="B19" s="39"/>
      <c r="C19" s="152" t="s">
        <v>11</v>
      </c>
      <c r="D19" s="152"/>
      <c r="E19" s="152"/>
      <c r="F19" s="76"/>
      <c r="G19" s="46"/>
      <c r="H19" s="48" t="s">
        <v>10</v>
      </c>
      <c r="I19" s="135"/>
      <c r="J19" s="210"/>
      <c r="K19" s="210"/>
      <c r="L19" s="31"/>
    </row>
    <row r="20" spans="2:12" ht="21" customHeight="1">
      <c r="B20" s="39"/>
      <c r="C20" s="152" t="s">
        <v>13</v>
      </c>
      <c r="D20" s="152"/>
      <c r="E20" s="152"/>
      <c r="F20" s="76"/>
      <c r="G20" s="47"/>
      <c r="H20" s="48" t="s">
        <v>12</v>
      </c>
      <c r="I20" s="134"/>
      <c r="J20" s="209"/>
      <c r="K20" s="209"/>
      <c r="L20" s="32"/>
    </row>
    <row r="21" spans="2:12" ht="21" customHeight="1">
      <c r="B21" s="39"/>
      <c r="C21" s="50"/>
      <c r="D21" s="50"/>
      <c r="E21" s="50"/>
      <c r="F21" s="50"/>
      <c r="G21" s="47"/>
      <c r="H21" s="49"/>
      <c r="I21" s="49"/>
      <c r="L21" s="32"/>
    </row>
    <row r="22" spans="2:12" ht="21" customHeight="1" thickBot="1">
      <c r="B22" s="39"/>
      <c r="C22" s="154" t="s">
        <v>14</v>
      </c>
      <c r="D22" s="154"/>
      <c r="E22" s="154"/>
      <c r="F22" s="75"/>
      <c r="G22" s="154"/>
      <c r="H22" s="154"/>
      <c r="I22" s="154"/>
      <c r="J22" s="154"/>
      <c r="K22" s="33"/>
      <c r="L22" s="32"/>
    </row>
    <row r="23" spans="2:12" ht="7.5" customHeight="1" thickTop="1">
      <c r="B23" s="39"/>
      <c r="C23" s="50"/>
      <c r="D23" s="50"/>
      <c r="E23" s="50"/>
      <c r="F23" s="50"/>
      <c r="G23" s="47"/>
      <c r="H23" s="49"/>
      <c r="I23" s="49"/>
      <c r="J23" s="47"/>
      <c r="K23" s="48"/>
      <c r="L23" s="32"/>
    </row>
    <row r="24" spans="2:12" ht="45.75" customHeight="1">
      <c r="B24" s="39"/>
      <c r="C24" s="34" t="s">
        <v>15</v>
      </c>
      <c r="D24" s="34" t="s">
        <v>16</v>
      </c>
      <c r="E24" s="34" t="s">
        <v>17</v>
      </c>
      <c r="F24" s="166" t="s">
        <v>18</v>
      </c>
      <c r="G24" s="168"/>
      <c r="H24" s="34" t="s">
        <v>19</v>
      </c>
      <c r="I24" s="72"/>
      <c r="J24" s="47"/>
      <c r="K24" s="47"/>
      <c r="L24" s="32"/>
    </row>
    <row r="25" spans="2:12" ht="29.25" customHeight="1">
      <c r="B25" s="39"/>
      <c r="C25" s="70">
        <f>VLOOKUP(C17, 'Data Fields'!B:I, 8, FALSE)</f>
        <v>0</v>
      </c>
      <c r="D25" s="35">
        <f>'Invoice Log'!F45-'Invoice Coversheet'!E25</f>
        <v>0</v>
      </c>
      <c r="E25" s="36">
        <f>J56</f>
        <v>0</v>
      </c>
      <c r="F25" s="171">
        <f>D25+E25</f>
        <v>0</v>
      </c>
      <c r="G25" s="172"/>
      <c r="H25" s="37">
        <f>C25-F25</f>
        <v>0</v>
      </c>
      <c r="I25" s="71"/>
      <c r="J25" s="47"/>
      <c r="K25" s="47"/>
      <c r="L25" s="32"/>
    </row>
    <row r="26" spans="2:12" ht="21" customHeight="1">
      <c r="B26" s="39"/>
      <c r="C26" s="50"/>
      <c r="D26" s="50"/>
      <c r="E26" s="50"/>
      <c r="F26" s="50"/>
      <c r="G26" s="47"/>
      <c r="H26" s="49"/>
      <c r="I26" s="49"/>
      <c r="J26" s="47"/>
      <c r="K26" s="48"/>
      <c r="L26" s="38"/>
    </row>
    <row r="27" spans="2:12" ht="17.25" thickBot="1">
      <c r="B27" s="39"/>
      <c r="C27" s="154" t="s">
        <v>151</v>
      </c>
      <c r="D27" s="154"/>
      <c r="E27" s="154"/>
      <c r="F27" s="75"/>
      <c r="G27" s="154"/>
      <c r="H27" s="154"/>
      <c r="I27" s="154"/>
      <c r="J27" s="154"/>
      <c r="K27" s="33"/>
      <c r="L27" s="38"/>
    </row>
    <row r="28" spans="2:12" ht="6" customHeight="1" thickTop="1">
      <c r="B28" s="39"/>
      <c r="C28" s="61"/>
      <c r="D28" s="61"/>
      <c r="E28" s="61"/>
      <c r="F28" s="61"/>
      <c r="G28" s="61"/>
      <c r="H28" s="61"/>
      <c r="I28" s="61"/>
      <c r="J28" s="61"/>
      <c r="K28" s="52"/>
      <c r="L28" s="38"/>
    </row>
    <row r="29" spans="2:12" ht="48.75" customHeight="1">
      <c r="B29" s="39"/>
      <c r="C29" s="173" t="s">
        <v>156</v>
      </c>
      <c r="D29" s="173"/>
      <c r="E29" s="173"/>
      <c r="F29" s="173"/>
      <c r="G29" s="173"/>
      <c r="H29" s="173"/>
      <c r="I29" s="173"/>
      <c r="J29" s="173"/>
      <c r="K29" s="173"/>
      <c r="L29" s="38"/>
    </row>
    <row r="30" spans="2:12" ht="5.25" customHeight="1">
      <c r="B30" s="39"/>
      <c r="C30" s="45"/>
      <c r="D30" s="61"/>
      <c r="E30" s="61"/>
      <c r="F30" s="61"/>
      <c r="G30" s="61"/>
      <c r="H30" s="61"/>
      <c r="I30" s="61"/>
      <c r="J30" s="61"/>
      <c r="K30" s="52"/>
      <c r="L30" s="38"/>
    </row>
    <row r="31" spans="2:12" ht="26.25" customHeight="1">
      <c r="B31" s="39"/>
      <c r="C31" s="34" t="s">
        <v>22</v>
      </c>
      <c r="D31" s="34" t="s">
        <v>78</v>
      </c>
      <c r="E31" s="166" t="s">
        <v>100</v>
      </c>
      <c r="F31" s="167"/>
      <c r="G31" s="167"/>
      <c r="H31" s="168"/>
      <c r="I31" s="72"/>
      <c r="J31" s="34" t="s">
        <v>79</v>
      </c>
      <c r="K31" s="34" t="s">
        <v>82</v>
      </c>
      <c r="L31" s="38"/>
    </row>
    <row r="32" spans="2:12" ht="26.25" customHeight="1">
      <c r="B32" s="39"/>
      <c r="C32" s="63" t="s">
        <v>26</v>
      </c>
      <c r="D32" s="125">
        <v>0</v>
      </c>
      <c r="E32" s="169"/>
      <c r="F32" s="169"/>
      <c r="G32" s="169"/>
      <c r="H32" s="169"/>
      <c r="I32" s="73"/>
      <c r="J32" s="64" t="s">
        <v>80</v>
      </c>
      <c r="K32" s="127">
        <v>0.7</v>
      </c>
      <c r="L32" s="38"/>
    </row>
    <row r="33" spans="2:13" ht="26.25" customHeight="1">
      <c r="B33" s="39"/>
      <c r="C33" s="63" t="s">
        <v>27</v>
      </c>
      <c r="D33" s="125">
        <v>0</v>
      </c>
      <c r="E33" s="169"/>
      <c r="F33" s="169"/>
      <c r="G33" s="169"/>
      <c r="H33" s="169"/>
      <c r="I33" s="73"/>
      <c r="J33" s="64" t="s">
        <v>81</v>
      </c>
      <c r="K33" s="127">
        <v>0.3</v>
      </c>
      <c r="L33" s="38"/>
    </row>
    <row r="34" spans="2:13" ht="26.25" customHeight="1">
      <c r="B34" s="39"/>
      <c r="C34" s="63" t="s">
        <v>28</v>
      </c>
      <c r="D34" s="125">
        <v>0</v>
      </c>
      <c r="E34" s="169"/>
      <c r="F34" s="169"/>
      <c r="G34" s="169"/>
      <c r="H34" s="169"/>
      <c r="I34" s="73"/>
      <c r="J34" s="126" t="s">
        <v>34</v>
      </c>
      <c r="K34" s="128">
        <f>SUM(K32:K33)</f>
        <v>1</v>
      </c>
      <c r="L34" s="38"/>
    </row>
    <row r="35" spans="2:13" ht="26.25" customHeight="1">
      <c r="B35" s="39"/>
      <c r="C35" s="63" t="s">
        <v>88</v>
      </c>
      <c r="D35" s="125">
        <v>0</v>
      </c>
      <c r="E35" s="169"/>
      <c r="F35" s="169"/>
      <c r="G35" s="169"/>
      <c r="H35" s="169"/>
      <c r="I35" s="73"/>
      <c r="J35" s="178" t="s">
        <v>83</v>
      </c>
      <c r="K35" s="178"/>
      <c r="L35" s="38"/>
    </row>
    <row r="36" spans="2:13" ht="26.25" customHeight="1">
      <c r="B36" s="39"/>
      <c r="C36" s="63" t="s">
        <v>25</v>
      </c>
      <c r="D36" s="125">
        <v>0</v>
      </c>
      <c r="E36" s="169"/>
      <c r="F36" s="169"/>
      <c r="G36" s="169"/>
      <c r="H36" s="169"/>
      <c r="I36" s="73"/>
      <c r="J36" s="179"/>
      <c r="K36" s="179"/>
      <c r="L36" s="38"/>
    </row>
    <row r="37" spans="2:13" ht="26.25" customHeight="1">
      <c r="B37" s="39"/>
      <c r="C37" s="129" t="s">
        <v>34</v>
      </c>
      <c r="D37" s="130">
        <f>SUM(D32:D36)</f>
        <v>0</v>
      </c>
      <c r="E37" s="62"/>
      <c r="F37" s="62"/>
      <c r="G37" s="62"/>
      <c r="H37" s="62"/>
      <c r="I37" s="62"/>
      <c r="L37" s="38"/>
    </row>
    <row r="38" spans="2:13" ht="8.25" customHeight="1">
      <c r="B38" s="39"/>
      <c r="C38" s="47"/>
      <c r="D38" s="47"/>
      <c r="E38" s="47"/>
      <c r="F38" s="47"/>
      <c r="G38" s="47"/>
      <c r="H38" s="49"/>
      <c r="I38" s="49"/>
      <c r="J38" s="88"/>
      <c r="K38" s="47"/>
      <c r="L38" s="38"/>
    </row>
    <row r="39" spans="2:13" ht="20.25" customHeight="1">
      <c r="B39" s="39"/>
      <c r="C39" s="149" t="s">
        <v>153</v>
      </c>
      <c r="D39" s="149"/>
      <c r="E39" s="149"/>
      <c r="F39" s="149"/>
      <c r="G39" s="149"/>
      <c r="H39" s="149"/>
      <c r="I39" s="149"/>
      <c r="J39" s="149"/>
      <c r="K39" s="149"/>
      <c r="L39" s="38"/>
    </row>
    <row r="40" spans="2:13" ht="8.25" customHeight="1">
      <c r="B40" s="39"/>
      <c r="C40" s="47"/>
      <c r="D40" s="47"/>
      <c r="E40" s="47"/>
      <c r="F40" s="47"/>
      <c r="G40" s="47"/>
      <c r="H40" s="49"/>
      <c r="I40" s="49"/>
      <c r="J40" s="88"/>
      <c r="K40" s="47"/>
      <c r="L40" s="38"/>
    </row>
    <row r="41" spans="2:13" ht="26.25" customHeight="1">
      <c r="B41" s="39"/>
      <c r="C41" s="121" t="s">
        <v>32</v>
      </c>
      <c r="D41" s="122"/>
      <c r="E41" s="184"/>
      <c r="F41" s="170"/>
      <c r="G41" s="170"/>
      <c r="I41" s="119"/>
      <c r="J41" s="119"/>
      <c r="K41" s="119"/>
      <c r="L41" s="38"/>
    </row>
    <row r="42" spans="2:13" ht="26.25" customHeight="1">
      <c r="B42" s="39"/>
      <c r="C42" s="123" t="s">
        <v>25</v>
      </c>
      <c r="D42" s="124">
        <f>D36</f>
        <v>0</v>
      </c>
      <c r="E42" s="184"/>
      <c r="F42" s="170"/>
      <c r="G42" s="170"/>
      <c r="I42" s="119"/>
      <c r="J42" s="119"/>
      <c r="K42" s="119"/>
      <c r="L42" s="38"/>
    </row>
    <row r="43" spans="2:13" ht="26.25" customHeight="1">
      <c r="B43" s="39"/>
      <c r="C43" s="123" t="s">
        <v>33</v>
      </c>
      <c r="D43" s="124">
        <f>SUM(D32:D35)</f>
        <v>0</v>
      </c>
      <c r="E43" s="184"/>
      <c r="F43" s="170"/>
      <c r="G43" s="170"/>
      <c r="I43" s="119"/>
      <c r="J43" s="119"/>
      <c r="K43" s="119"/>
      <c r="L43" s="38"/>
    </row>
    <row r="44" spans="2:13" ht="26.25" customHeight="1">
      <c r="B44" s="39"/>
      <c r="C44" s="129" t="s">
        <v>34</v>
      </c>
      <c r="D44" s="130">
        <f>SUM(D42:D43)</f>
        <v>0</v>
      </c>
      <c r="E44" s="184"/>
      <c r="F44" s="170"/>
      <c r="G44" s="170"/>
      <c r="I44" s="119"/>
      <c r="J44" s="119"/>
      <c r="K44" s="119"/>
      <c r="L44" s="38"/>
    </row>
    <row r="45" spans="2:13" ht="8.25" customHeight="1">
      <c r="B45" s="39"/>
      <c r="C45" s="47"/>
      <c r="D45" s="47"/>
      <c r="E45" s="47"/>
      <c r="F45" s="47"/>
      <c r="G45" s="47"/>
      <c r="H45" s="49"/>
      <c r="I45" s="49"/>
      <c r="J45" s="88"/>
      <c r="K45" s="47"/>
      <c r="L45" s="38"/>
    </row>
    <row r="46" spans="2:13" ht="17.25" thickBot="1">
      <c r="B46" s="39"/>
      <c r="C46" s="154" t="s">
        <v>152</v>
      </c>
      <c r="D46" s="154"/>
      <c r="E46" s="154"/>
      <c r="F46" s="75"/>
      <c r="G46" s="154"/>
      <c r="H46" s="154"/>
      <c r="I46" s="154"/>
      <c r="J46" s="154"/>
      <c r="K46" s="33"/>
      <c r="L46" s="38"/>
    </row>
    <row r="47" spans="2:13" ht="9" customHeight="1" thickTop="1">
      <c r="B47" s="39"/>
      <c r="C47" s="47"/>
      <c r="D47" s="47"/>
      <c r="E47" s="47"/>
      <c r="F47" s="47"/>
      <c r="G47" s="47"/>
      <c r="H47" s="49"/>
      <c r="I47" s="49"/>
      <c r="J47" s="47"/>
      <c r="K47" s="47"/>
      <c r="L47" s="38"/>
      <c r="M47" s="2"/>
    </row>
    <row r="48" spans="2:13" ht="17.25" customHeight="1">
      <c r="B48" s="39"/>
      <c r="C48" s="173" t="s">
        <v>155</v>
      </c>
      <c r="D48" s="173"/>
      <c r="E48" s="173"/>
      <c r="F48" s="173"/>
      <c r="G48" s="173"/>
      <c r="H48" s="173"/>
      <c r="I48" s="173"/>
      <c r="J48" s="173"/>
      <c r="K48" s="173"/>
      <c r="L48" s="38"/>
    </row>
    <row r="49" spans="2:28" ht="9" customHeight="1">
      <c r="B49" s="39"/>
      <c r="C49" s="47"/>
      <c r="D49" s="47"/>
      <c r="E49" s="47"/>
      <c r="F49" s="47"/>
      <c r="G49" s="47"/>
      <c r="H49" s="49"/>
      <c r="I49" s="49"/>
      <c r="J49" s="47"/>
      <c r="K49" s="47"/>
      <c r="L49" s="38"/>
      <c r="M49" s="2"/>
    </row>
    <row r="50" spans="2:28" ht="48" customHeight="1">
      <c r="B50" s="39"/>
      <c r="C50" s="185" t="s">
        <v>21</v>
      </c>
      <c r="D50" s="186"/>
      <c r="E50" s="186"/>
      <c r="F50" s="186"/>
      <c r="G50" s="186"/>
      <c r="H50" s="187"/>
      <c r="I50" s="82"/>
      <c r="J50" s="83" t="s">
        <v>23</v>
      </c>
      <c r="K50" s="72"/>
      <c r="L50" s="84"/>
      <c r="AB50" t="s">
        <v>24</v>
      </c>
    </row>
    <row r="51" spans="2:28" ht="25.5" customHeight="1">
      <c r="B51" s="39"/>
      <c r="C51" s="181" t="str">
        <f>VLOOKUP(C17, 'Data Fields'!B:J, 9, FALSE)</f>
        <v>Select Applicant Name in cell C15</v>
      </c>
      <c r="D51" s="182"/>
      <c r="E51" s="182"/>
      <c r="F51" s="182"/>
      <c r="G51" s="182"/>
      <c r="H51" s="183"/>
      <c r="I51" s="85"/>
      <c r="J51" s="70">
        <f>ROUND(SUM(D32:D36)*K32, 2)</f>
        <v>0</v>
      </c>
      <c r="K51" s="86"/>
      <c r="L51" s="87"/>
      <c r="AB51" t="s">
        <v>25</v>
      </c>
    </row>
    <row r="52" spans="2:28" ht="25.5" customHeight="1">
      <c r="B52" s="39"/>
      <c r="C52" s="181" t="str">
        <f>VLOOKUP(C17, 'Data Fields'!B:K, 10, FALSE)</f>
        <v>Select Applicant Name in cell C15</v>
      </c>
      <c r="D52" s="182" t="str">
        <f>(IF(C51&lt;&gt;"",VLOOKUP($C$17,'Data Fields'!B:K,10,FALSE), ""))</f>
        <v>Select Applicant Name in cell C15</v>
      </c>
      <c r="E52" s="182"/>
      <c r="F52" s="182"/>
      <c r="G52" s="182"/>
      <c r="H52" s="183"/>
      <c r="I52" s="85"/>
      <c r="J52" s="70">
        <f>ROUND(SUM(D32:D36)*K33, 2)</f>
        <v>0</v>
      </c>
      <c r="K52" s="86"/>
      <c r="L52" s="87"/>
      <c r="AB52" t="s">
        <v>26</v>
      </c>
    </row>
    <row r="53" spans="2:28" ht="25.5" customHeight="1">
      <c r="B53" s="39"/>
      <c r="C53" s="181" t="str">
        <f>""</f>
        <v/>
      </c>
      <c r="D53" s="182" t="str">
        <f>(IF(C53&lt;&gt;"",VLOOKUP($C$17,'Data Fields'!B:J, 9,FALSE), ""))</f>
        <v/>
      </c>
      <c r="E53" s="182"/>
      <c r="F53" s="182"/>
      <c r="G53" s="182"/>
      <c r="H53" s="183"/>
      <c r="I53" s="85"/>
      <c r="J53" s="70">
        <v>0</v>
      </c>
      <c r="K53" s="86"/>
      <c r="L53" s="87"/>
      <c r="AB53" t="s">
        <v>27</v>
      </c>
    </row>
    <row r="54" spans="2:28" ht="25.5" customHeight="1">
      <c r="B54" s="39"/>
      <c r="C54" s="181" t="str">
        <f>""</f>
        <v/>
      </c>
      <c r="D54" s="182" t="str">
        <f>(IF(C53&lt;&gt;"",VLOOKUP($C$17,'Data Fields'!B:K,10,FALSE), ""))</f>
        <v/>
      </c>
      <c r="E54" s="182"/>
      <c r="F54" s="182"/>
      <c r="G54" s="182"/>
      <c r="H54" s="183"/>
      <c r="I54" s="85"/>
      <c r="J54" s="70">
        <v>0</v>
      </c>
      <c r="K54" s="86"/>
      <c r="L54" s="87"/>
      <c r="AB54" t="s">
        <v>28</v>
      </c>
    </row>
    <row r="55" spans="2:28" ht="8.25" customHeight="1">
      <c r="B55" s="39"/>
      <c r="C55" s="47"/>
      <c r="D55" s="47"/>
      <c r="E55" s="47"/>
      <c r="F55" s="47"/>
      <c r="G55" s="47"/>
      <c r="H55" s="49"/>
      <c r="I55" s="49"/>
      <c r="J55" s="88"/>
      <c r="K55" s="47"/>
      <c r="L55" s="38"/>
    </row>
    <row r="56" spans="2:28" ht="25.5" customHeight="1">
      <c r="B56" s="39"/>
      <c r="C56" s="47"/>
      <c r="D56" s="47"/>
      <c r="E56" s="47"/>
      <c r="F56" s="47"/>
      <c r="G56" s="47"/>
      <c r="H56" s="89" t="s">
        <v>30</v>
      </c>
      <c r="I56" s="89"/>
      <c r="J56" s="90">
        <f>SUM(J51:J54)</f>
        <v>0</v>
      </c>
      <c r="K56" s="91"/>
      <c r="L56" s="38"/>
    </row>
    <row r="57" spans="2:28" s="5" customFormat="1" ht="20.100000000000001" customHeight="1">
      <c r="B57" s="39"/>
      <c r="C57" s="148" t="s">
        <v>31</v>
      </c>
      <c r="D57" s="148"/>
      <c r="E57" s="92"/>
      <c r="F57" s="92"/>
      <c r="G57" s="47"/>
      <c r="H57" s="49"/>
      <c r="I57" s="49"/>
      <c r="L57" s="38"/>
    </row>
    <row r="58" spans="2:28" s="5" customFormat="1" ht="21" customHeight="1">
      <c r="B58" s="39"/>
      <c r="C58" s="93" t="s">
        <v>159</v>
      </c>
      <c r="E58" s="47"/>
      <c r="F58" s="47"/>
      <c r="G58" s="94"/>
      <c r="L58" s="95"/>
      <c r="M58" s="26"/>
    </row>
    <row r="59" spans="2:28" s="5" customFormat="1" ht="21" customHeight="1">
      <c r="B59" s="39"/>
      <c r="C59" s="93" t="s">
        <v>160</v>
      </c>
      <c r="E59" s="47"/>
      <c r="F59" s="47"/>
      <c r="G59" s="96"/>
      <c r="L59" s="95"/>
      <c r="M59" s="26"/>
    </row>
    <row r="60" spans="2:28" s="5" customFormat="1" ht="21" customHeight="1">
      <c r="B60" s="39"/>
      <c r="C60" s="97" t="s">
        <v>114</v>
      </c>
      <c r="E60" s="98"/>
      <c r="F60" s="98"/>
      <c r="G60" s="96"/>
      <c r="L60" s="95"/>
      <c r="M60" s="26"/>
    </row>
    <row r="61" spans="2:28" s="5" customFormat="1" ht="21" customHeight="1">
      <c r="B61" s="39"/>
      <c r="C61" s="93" t="s">
        <v>157</v>
      </c>
      <c r="E61" s="47"/>
      <c r="F61" s="47"/>
      <c r="G61" s="99"/>
      <c r="L61" s="95"/>
      <c r="M61" s="26"/>
    </row>
    <row r="62" spans="2:28" s="5" customFormat="1" ht="21" customHeight="1">
      <c r="B62" s="39"/>
      <c r="C62" s="93" t="s">
        <v>158</v>
      </c>
      <c r="E62" s="47"/>
      <c r="F62" s="47"/>
      <c r="G62" s="100"/>
      <c r="H62" s="100"/>
      <c r="I62" s="49"/>
      <c r="L62" s="95"/>
      <c r="M62" s="26"/>
    </row>
    <row r="63" spans="2:28" s="5" customFormat="1" ht="21" customHeight="1">
      <c r="B63" s="39"/>
      <c r="C63" s="93" t="s">
        <v>35</v>
      </c>
      <c r="E63" s="47"/>
      <c r="F63" s="47"/>
      <c r="G63" s="180"/>
      <c r="H63" s="180"/>
      <c r="I63" s="180"/>
      <c r="J63" s="180"/>
      <c r="K63" s="170"/>
      <c r="L63" s="95"/>
      <c r="M63" s="26"/>
    </row>
    <row r="64" spans="2:28" s="5" customFormat="1" ht="21" customHeight="1">
      <c r="B64" s="39"/>
      <c r="C64" s="93" t="s">
        <v>36</v>
      </c>
      <c r="E64" s="47"/>
      <c r="F64" s="47"/>
      <c r="G64" s="177"/>
      <c r="H64" s="177"/>
      <c r="I64" s="49"/>
      <c r="J64" s="120"/>
      <c r="K64" s="170"/>
      <c r="L64" s="95"/>
      <c r="M64" s="26"/>
    </row>
    <row r="65" spans="2:12" s="5" customFormat="1" ht="9" customHeight="1">
      <c r="B65" s="39"/>
      <c r="C65" s="47"/>
      <c r="D65" s="47"/>
      <c r="E65" s="47"/>
      <c r="F65" s="47"/>
      <c r="G65" s="47"/>
      <c r="H65" s="49"/>
      <c r="I65" s="49"/>
      <c r="L65" s="101"/>
    </row>
    <row r="66" spans="2:12" s="5" customFormat="1" ht="18" customHeight="1">
      <c r="B66" s="39"/>
      <c r="C66" s="173" t="s">
        <v>37</v>
      </c>
      <c r="D66" s="173"/>
      <c r="E66" s="173"/>
      <c r="F66" s="173"/>
      <c r="G66" s="173"/>
      <c r="H66" s="173"/>
      <c r="I66" s="173"/>
      <c r="J66" s="173"/>
      <c r="K66" s="173"/>
      <c r="L66" s="176"/>
    </row>
    <row r="67" spans="2:12" s="5" customFormat="1" ht="18" customHeight="1">
      <c r="B67" s="39"/>
      <c r="C67" s="173"/>
      <c r="D67" s="173"/>
      <c r="E67" s="173"/>
      <c r="F67" s="173"/>
      <c r="G67" s="173"/>
      <c r="H67" s="173"/>
      <c r="I67" s="173"/>
      <c r="J67" s="173"/>
      <c r="K67" s="173"/>
      <c r="L67" s="176"/>
    </row>
    <row r="68" spans="2:12" s="5" customFormat="1" ht="9.75" customHeight="1">
      <c r="B68" s="39"/>
      <c r="C68" s="51"/>
      <c r="D68" s="51"/>
      <c r="E68" s="51"/>
      <c r="F68" s="51"/>
      <c r="G68" s="51"/>
      <c r="H68" s="51"/>
      <c r="I68" s="51"/>
      <c r="J68" s="51"/>
      <c r="K68" s="51"/>
      <c r="L68" s="40"/>
    </row>
    <row r="69" spans="2:12" s="5" customFormat="1" ht="21.95" customHeight="1">
      <c r="B69" s="39"/>
      <c r="C69" s="174" t="s">
        <v>38</v>
      </c>
      <c r="D69" s="174"/>
      <c r="E69" s="175"/>
      <c r="F69" s="175"/>
      <c r="G69" s="175"/>
      <c r="H69" s="175"/>
      <c r="I69" s="74"/>
      <c r="J69" s="54" t="s">
        <v>39</v>
      </c>
      <c r="K69" s="140"/>
      <c r="L69" s="41"/>
    </row>
    <row r="70" spans="2:12" s="5" customFormat="1" ht="21.95" customHeight="1">
      <c r="B70" s="39"/>
      <c r="C70" s="174" t="s">
        <v>40</v>
      </c>
      <c r="D70" s="174"/>
      <c r="E70" s="175"/>
      <c r="F70" s="175"/>
      <c r="G70" s="175"/>
      <c r="H70" s="175"/>
      <c r="I70" s="52"/>
      <c r="J70" s="53" t="s">
        <v>41</v>
      </c>
      <c r="K70" s="141"/>
      <c r="L70" s="41"/>
    </row>
    <row r="71" spans="2:12" s="5" customFormat="1" ht="15.75" customHeight="1">
      <c r="B71" s="39"/>
      <c r="C71" s="55"/>
      <c r="D71" s="55"/>
      <c r="E71" s="55"/>
      <c r="F71" s="55"/>
      <c r="G71" s="56"/>
      <c r="H71" s="56"/>
      <c r="I71" s="56"/>
      <c r="J71" s="56"/>
      <c r="K71" s="53"/>
      <c r="L71" s="41"/>
    </row>
    <row r="72" spans="2:12" s="5" customFormat="1" ht="19.5" customHeight="1">
      <c r="B72" s="163" t="s">
        <v>42</v>
      </c>
      <c r="C72" s="164"/>
      <c r="D72" s="164"/>
      <c r="E72" s="164"/>
      <c r="F72" s="164"/>
      <c r="G72" s="164"/>
      <c r="H72" s="164"/>
      <c r="I72" s="164"/>
      <c r="J72" s="164"/>
      <c r="K72" s="164"/>
      <c r="L72" s="165"/>
    </row>
    <row r="73" spans="2:12" ht="5.25" customHeight="1">
      <c r="B73" s="77"/>
      <c r="C73" s="78"/>
      <c r="D73" s="78"/>
      <c r="E73" s="78"/>
      <c r="F73" s="78"/>
      <c r="G73" s="79"/>
      <c r="H73" s="79"/>
      <c r="I73" s="79"/>
      <c r="J73" s="79"/>
      <c r="K73" s="80"/>
      <c r="L73" s="81"/>
    </row>
  </sheetData>
  <sheetProtection sheet="1" objects="1" scenarios="1"/>
  <mergeCells count="56">
    <mergeCell ref="J16:K16"/>
    <mergeCell ref="J19:K19"/>
    <mergeCell ref="J20:K20"/>
    <mergeCell ref="H10:K10"/>
    <mergeCell ref="H14:K14"/>
    <mergeCell ref="H18:K18"/>
    <mergeCell ref="G64:H64"/>
    <mergeCell ref="J35:K36"/>
    <mergeCell ref="G63:J63"/>
    <mergeCell ref="G46:J46"/>
    <mergeCell ref="C51:H51"/>
    <mergeCell ref="C52:H52"/>
    <mergeCell ref="C53:H53"/>
    <mergeCell ref="C54:H54"/>
    <mergeCell ref="E41:G44"/>
    <mergeCell ref="C48:K48"/>
    <mergeCell ref="C50:H50"/>
    <mergeCell ref="F24:G24"/>
    <mergeCell ref="J15:K15"/>
    <mergeCell ref="C69:D69"/>
    <mergeCell ref="C70:D70"/>
    <mergeCell ref="E69:H69"/>
    <mergeCell ref="E70:H70"/>
    <mergeCell ref="C66:L67"/>
    <mergeCell ref="B72:L72"/>
    <mergeCell ref="C16:E16"/>
    <mergeCell ref="E31:H31"/>
    <mergeCell ref="E32:H32"/>
    <mergeCell ref="E33:H33"/>
    <mergeCell ref="E34:H34"/>
    <mergeCell ref="E35:H35"/>
    <mergeCell ref="E36:H36"/>
    <mergeCell ref="C22:E22"/>
    <mergeCell ref="G22:J22"/>
    <mergeCell ref="C27:E27"/>
    <mergeCell ref="G27:J27"/>
    <mergeCell ref="C46:E46"/>
    <mergeCell ref="K63:K64"/>
    <mergeCell ref="F25:G25"/>
    <mergeCell ref="C29:K29"/>
    <mergeCell ref="E2:L2"/>
    <mergeCell ref="C14:E14"/>
    <mergeCell ref="C17:E17"/>
    <mergeCell ref="C57:D57"/>
    <mergeCell ref="C39:K39"/>
    <mergeCell ref="G3:L3"/>
    <mergeCell ref="C20:E20"/>
    <mergeCell ref="C11:E11"/>
    <mergeCell ref="C12:E12"/>
    <mergeCell ref="C13:E13"/>
    <mergeCell ref="C18:E18"/>
    <mergeCell ref="C19:E19"/>
    <mergeCell ref="C10:E10"/>
    <mergeCell ref="B5:L6"/>
    <mergeCell ref="J12:K12"/>
    <mergeCell ref="J11:K11"/>
  </mergeCells>
  <conditionalFormatting sqref="C32">
    <cfRule type="expression" dxfId="2" priority="10">
      <formula>"IF(VLOOKUP($C$16, 'Data Fields'!$C:$L), ""No"""</formula>
    </cfRule>
  </conditionalFormatting>
  <conditionalFormatting sqref="K34">
    <cfRule type="expression" dxfId="1" priority="1">
      <formula>$K$34&lt;&gt;100%</formula>
    </cfRule>
    <cfRule type="expression" dxfId="0" priority="2">
      <formula>$K$34=100%</formula>
    </cfRule>
  </conditionalFormatting>
  <printOptions horizontalCentered="1"/>
  <pageMargins left="0.7" right="0.7" top="0.75" bottom="0.75" header="0.3" footer="0.3"/>
  <pageSetup scale="45" orientation="portrait" r:id="rId1"/>
  <headerFooter>
    <oddFooter>&amp;RForm Updated March 2024</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6A4A62E-C594-4835-AEF9-82FF6108546D}">
          <x14:formula1>
            <xm:f>'Data Fields'!$B$2:$B$38</xm:f>
          </x14:formula1>
          <xm:sqref>C17:E17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381E9-291B-4F66-BF57-BAEA6B9D0ABD}">
  <sheetPr codeName="Sheet2">
    <tabColor rgb="FF6BBA7E"/>
    <pageSetUpPr fitToPage="1"/>
  </sheetPr>
  <dimension ref="B1:J46"/>
  <sheetViews>
    <sheetView showGridLines="0" view="pageBreakPreview" zoomScale="80" zoomScaleNormal="80" zoomScaleSheetLayoutView="80" workbookViewId="0">
      <selection activeCell="D7" sqref="D7:E7"/>
    </sheetView>
  </sheetViews>
  <sheetFormatPr defaultRowHeight="15"/>
  <cols>
    <col min="1" max="2" width="2.140625" customWidth="1"/>
    <col min="3" max="7" width="25.28515625" customWidth="1"/>
    <col min="8" max="9" width="13" customWidth="1"/>
    <col min="10" max="10" width="3.42578125" style="10" customWidth="1"/>
  </cols>
  <sheetData>
    <row r="1" spans="2:10" ht="22.5">
      <c r="B1" s="9"/>
      <c r="C1" s="19"/>
      <c r="D1" s="191"/>
      <c r="E1" s="191"/>
      <c r="F1" s="191"/>
      <c r="G1" s="191"/>
      <c r="H1" s="191"/>
      <c r="I1" s="191"/>
      <c r="J1" s="28"/>
    </row>
    <row r="2" spans="2:10" ht="20.25">
      <c r="B2" s="9"/>
      <c r="C2" s="10"/>
      <c r="D2" s="192"/>
      <c r="E2" s="192"/>
      <c r="F2" s="192"/>
      <c r="G2" s="192"/>
      <c r="H2" s="192"/>
      <c r="I2" s="192"/>
      <c r="J2" s="11"/>
    </row>
    <row r="3" spans="2:10" ht="25.5" customHeight="1">
      <c r="B3" s="9"/>
      <c r="C3" s="10"/>
      <c r="D3" s="17"/>
      <c r="E3" s="17"/>
      <c r="F3" s="17"/>
      <c r="G3" s="17"/>
      <c r="H3" s="17"/>
      <c r="I3" s="17"/>
      <c r="J3" s="11"/>
    </row>
    <row r="4" spans="2:10" ht="20.25" customHeight="1">
      <c r="B4" s="9"/>
      <c r="C4" s="193" t="s">
        <v>43</v>
      </c>
      <c r="D4" s="193"/>
      <c r="E4" s="193"/>
      <c r="F4" s="193"/>
      <c r="G4" s="193"/>
      <c r="H4" s="193"/>
      <c r="I4" s="193"/>
      <c r="J4" s="29"/>
    </row>
    <row r="5" spans="2:10" ht="6.75" customHeight="1">
      <c r="B5" s="9"/>
      <c r="C5" s="193"/>
      <c r="D5" s="193"/>
      <c r="E5" s="193"/>
      <c r="F5" s="193"/>
      <c r="G5" s="193"/>
      <c r="H5" s="193"/>
      <c r="I5" s="193"/>
      <c r="J5" s="29"/>
    </row>
    <row r="6" spans="2:10">
      <c r="B6" s="9"/>
      <c r="C6" s="10"/>
      <c r="D6" s="10"/>
      <c r="E6" s="10"/>
      <c r="F6" s="10"/>
      <c r="G6" s="10"/>
      <c r="H6" s="10"/>
      <c r="I6" s="10"/>
      <c r="J6" s="12"/>
    </row>
    <row r="7" spans="2:10" ht="21.95" customHeight="1">
      <c r="B7" s="9"/>
      <c r="C7" s="20" t="s">
        <v>44</v>
      </c>
      <c r="D7" s="194" t="s">
        <v>307</v>
      </c>
      <c r="E7" s="194"/>
      <c r="F7" s="20" t="s">
        <v>45</v>
      </c>
      <c r="G7" s="195" t="str">
        <f>VLOOKUP(D7, 'Data Fields'!B:H, 7, FALSE)</f>
        <v>[Select Subrecipient Name]</v>
      </c>
      <c r="H7" s="195"/>
      <c r="I7" s="18"/>
      <c r="J7" s="13"/>
    </row>
    <row r="8" spans="2:10" ht="21.95" customHeight="1">
      <c r="B8" s="9"/>
      <c r="C8" s="20" t="s">
        <v>47</v>
      </c>
      <c r="D8" s="196" t="str">
        <f>VLOOKUP(D7, 'Data Fields'!B:G, 6, FALSE)</f>
        <v>[Select Subrecipient Name]</v>
      </c>
      <c r="E8" s="196"/>
      <c r="F8" s="201" t="s">
        <v>46</v>
      </c>
      <c r="G8" s="200" t="str">
        <f>VLOOKUP(D7, 'Data Fields'!B:C, 2, FALSE)</f>
        <v/>
      </c>
      <c r="H8" s="200"/>
      <c r="I8" s="18"/>
      <c r="J8" s="13"/>
    </row>
    <row r="9" spans="2:10" ht="21.95" customHeight="1">
      <c r="B9" s="9"/>
      <c r="C9" s="10"/>
      <c r="D9" s="10"/>
      <c r="E9" s="10"/>
      <c r="F9" s="201"/>
      <c r="G9" s="200"/>
      <c r="H9" s="200"/>
      <c r="I9" s="18"/>
      <c r="J9" s="13"/>
    </row>
    <row r="10" spans="2:10" ht="21.95" customHeight="1">
      <c r="B10" s="9"/>
      <c r="C10" s="10"/>
      <c r="D10" s="10"/>
      <c r="E10" s="10"/>
      <c r="G10" s="102"/>
      <c r="H10" s="102"/>
      <c r="I10" s="18"/>
      <c r="J10" s="13"/>
    </row>
    <row r="11" spans="2:10" ht="18">
      <c r="B11" s="9"/>
      <c r="C11" s="197" t="s">
        <v>48</v>
      </c>
      <c r="D11" s="197"/>
      <c r="E11" s="197"/>
      <c r="F11" s="197"/>
      <c r="G11" s="197"/>
      <c r="H11" s="197"/>
      <c r="I11" s="197"/>
      <c r="J11" s="14"/>
    </row>
    <row r="12" spans="2:10" ht="16.5">
      <c r="B12" s="9"/>
      <c r="C12" s="18"/>
      <c r="D12" s="199"/>
      <c r="E12" s="199"/>
      <c r="F12" s="199"/>
      <c r="G12" s="199"/>
      <c r="H12" s="103"/>
      <c r="I12" s="15"/>
      <c r="J12" s="14"/>
    </row>
    <row r="13" spans="2:10" ht="16.5">
      <c r="B13" s="9"/>
      <c r="C13" s="104" t="s">
        <v>49</v>
      </c>
      <c r="D13" s="105" t="s">
        <v>50</v>
      </c>
      <c r="E13" s="105" t="s">
        <v>51</v>
      </c>
      <c r="F13" s="104" t="s">
        <v>52</v>
      </c>
      <c r="G13" s="198" t="s">
        <v>53</v>
      </c>
      <c r="H13" s="198"/>
      <c r="I13" s="198"/>
      <c r="J13" s="30"/>
    </row>
    <row r="14" spans="2:10" ht="16.5">
      <c r="B14" s="9"/>
      <c r="C14" s="106"/>
      <c r="D14" s="107"/>
      <c r="E14" s="107"/>
      <c r="F14" s="108"/>
      <c r="G14" s="188"/>
      <c r="H14" s="189"/>
      <c r="I14" s="190"/>
      <c r="J14" s="30"/>
    </row>
    <row r="15" spans="2:10" ht="16.5">
      <c r="B15" s="9"/>
      <c r="C15" s="106"/>
      <c r="D15" s="107"/>
      <c r="E15" s="107"/>
      <c r="F15" s="108"/>
      <c r="G15" s="188"/>
      <c r="H15" s="189"/>
      <c r="I15" s="190"/>
      <c r="J15" s="30"/>
    </row>
    <row r="16" spans="2:10" ht="16.5">
      <c r="B16" s="9"/>
      <c r="C16" s="106"/>
      <c r="D16" s="107"/>
      <c r="E16" s="107"/>
      <c r="F16" s="108"/>
      <c r="G16" s="188"/>
      <c r="H16" s="189"/>
      <c r="I16" s="190"/>
      <c r="J16" s="30"/>
    </row>
    <row r="17" spans="2:10" ht="16.5">
      <c r="B17" s="9"/>
      <c r="C17" s="106"/>
      <c r="D17" s="107"/>
      <c r="E17" s="107"/>
      <c r="F17" s="108"/>
      <c r="G17" s="188"/>
      <c r="H17" s="189"/>
      <c r="I17" s="190"/>
      <c r="J17" s="30"/>
    </row>
    <row r="18" spans="2:10" ht="16.5">
      <c r="B18" s="9"/>
      <c r="C18" s="106"/>
      <c r="D18" s="107"/>
      <c r="E18" s="107"/>
      <c r="F18" s="108"/>
      <c r="G18" s="188"/>
      <c r="H18" s="189"/>
      <c r="I18" s="190"/>
      <c r="J18" s="30"/>
    </row>
    <row r="19" spans="2:10" ht="16.5">
      <c r="B19" s="9"/>
      <c r="C19" s="106"/>
      <c r="D19" s="107"/>
      <c r="E19" s="107"/>
      <c r="F19" s="108"/>
      <c r="G19" s="188"/>
      <c r="H19" s="189"/>
      <c r="I19" s="190"/>
      <c r="J19" s="30"/>
    </row>
    <row r="20" spans="2:10" ht="16.5">
      <c r="B20" s="9"/>
      <c r="C20" s="106"/>
      <c r="D20" s="107"/>
      <c r="E20" s="107"/>
      <c r="F20" s="108"/>
      <c r="G20" s="188"/>
      <c r="H20" s="189"/>
      <c r="I20" s="190"/>
      <c r="J20" s="30"/>
    </row>
    <row r="21" spans="2:10" ht="16.5">
      <c r="B21" s="9"/>
      <c r="C21" s="106"/>
      <c r="D21" s="107"/>
      <c r="E21" s="107"/>
      <c r="F21" s="108"/>
      <c r="G21" s="188"/>
      <c r="H21" s="189"/>
      <c r="I21" s="190"/>
      <c r="J21" s="30"/>
    </row>
    <row r="22" spans="2:10" ht="16.5">
      <c r="B22" s="9"/>
      <c r="C22" s="106"/>
      <c r="D22" s="107"/>
      <c r="E22" s="107"/>
      <c r="F22" s="108"/>
      <c r="G22" s="188"/>
      <c r="H22" s="189"/>
      <c r="I22" s="190"/>
      <c r="J22" s="30"/>
    </row>
    <row r="23" spans="2:10" ht="16.5">
      <c r="B23" s="9"/>
      <c r="C23" s="106"/>
      <c r="D23" s="107"/>
      <c r="E23" s="107"/>
      <c r="F23" s="108"/>
      <c r="G23" s="188"/>
      <c r="H23" s="189"/>
      <c r="I23" s="190"/>
      <c r="J23" s="30"/>
    </row>
    <row r="24" spans="2:10" ht="16.5">
      <c r="B24" s="9"/>
      <c r="C24" s="106"/>
      <c r="D24" s="107"/>
      <c r="E24" s="107"/>
      <c r="F24" s="108"/>
      <c r="G24" s="188"/>
      <c r="H24" s="189"/>
      <c r="I24" s="190"/>
      <c r="J24" s="30"/>
    </row>
    <row r="25" spans="2:10" ht="16.5">
      <c r="B25" s="9"/>
      <c r="C25" s="106"/>
      <c r="D25" s="107"/>
      <c r="E25" s="107"/>
      <c r="F25" s="108"/>
      <c r="G25" s="188"/>
      <c r="H25" s="189"/>
      <c r="I25" s="190"/>
      <c r="J25" s="30"/>
    </row>
    <row r="26" spans="2:10" ht="16.5">
      <c r="B26" s="9"/>
      <c r="C26" s="106"/>
      <c r="D26" s="107"/>
      <c r="E26" s="107"/>
      <c r="F26" s="108"/>
      <c r="G26" s="188"/>
      <c r="H26" s="189"/>
      <c r="I26" s="190"/>
      <c r="J26" s="30"/>
    </row>
    <row r="27" spans="2:10" ht="16.5">
      <c r="B27" s="9"/>
      <c r="C27" s="106"/>
      <c r="D27" s="107"/>
      <c r="E27" s="107"/>
      <c r="F27" s="108"/>
      <c r="G27" s="188"/>
      <c r="H27" s="189"/>
      <c r="I27" s="190"/>
      <c r="J27" s="30"/>
    </row>
    <row r="28" spans="2:10" ht="16.5">
      <c r="B28" s="9"/>
      <c r="C28" s="106"/>
      <c r="D28" s="107"/>
      <c r="E28" s="107"/>
      <c r="F28" s="108"/>
      <c r="G28" s="188"/>
      <c r="H28" s="189"/>
      <c r="I28" s="190"/>
      <c r="J28" s="30"/>
    </row>
    <row r="29" spans="2:10" ht="16.5">
      <c r="B29" s="9"/>
      <c r="C29" s="106"/>
      <c r="D29" s="107"/>
      <c r="E29" s="107"/>
      <c r="F29" s="108"/>
      <c r="G29" s="188"/>
      <c r="H29" s="189"/>
      <c r="I29" s="190"/>
      <c r="J29" s="30"/>
    </row>
    <row r="30" spans="2:10" ht="16.5">
      <c r="B30" s="9"/>
      <c r="C30" s="106"/>
      <c r="D30" s="107"/>
      <c r="E30" s="107"/>
      <c r="F30" s="108"/>
      <c r="G30" s="188"/>
      <c r="H30" s="189"/>
      <c r="I30" s="190"/>
      <c r="J30" s="30"/>
    </row>
    <row r="31" spans="2:10" ht="16.5">
      <c r="B31" s="9"/>
      <c r="C31" s="106"/>
      <c r="D31" s="107"/>
      <c r="E31" s="107"/>
      <c r="F31" s="108"/>
      <c r="G31" s="188"/>
      <c r="H31" s="189"/>
      <c r="I31" s="190"/>
      <c r="J31" s="30"/>
    </row>
    <row r="32" spans="2:10" ht="16.5">
      <c r="B32" s="9"/>
      <c r="C32" s="106"/>
      <c r="D32" s="107"/>
      <c r="E32" s="107"/>
      <c r="F32" s="108"/>
      <c r="G32" s="188"/>
      <c r="H32" s="189"/>
      <c r="I32" s="190"/>
      <c r="J32" s="30"/>
    </row>
    <row r="33" spans="2:10" ht="16.5">
      <c r="B33" s="9"/>
      <c r="C33" s="106"/>
      <c r="D33" s="107"/>
      <c r="E33" s="107"/>
      <c r="F33" s="108"/>
      <c r="G33" s="188"/>
      <c r="H33" s="189"/>
      <c r="I33" s="190"/>
      <c r="J33" s="30"/>
    </row>
    <row r="34" spans="2:10" ht="16.5">
      <c r="B34" s="9"/>
      <c r="C34" s="106"/>
      <c r="D34" s="107"/>
      <c r="E34" s="107"/>
      <c r="F34" s="108"/>
      <c r="G34" s="188"/>
      <c r="H34" s="189"/>
      <c r="I34" s="190"/>
      <c r="J34" s="30"/>
    </row>
    <row r="35" spans="2:10" ht="16.5">
      <c r="B35" s="9"/>
      <c r="C35" s="106"/>
      <c r="D35" s="107"/>
      <c r="E35" s="107"/>
      <c r="F35" s="108"/>
      <c r="G35" s="188"/>
      <c r="H35" s="189"/>
      <c r="I35" s="190"/>
      <c r="J35" s="30"/>
    </row>
    <row r="36" spans="2:10" ht="16.5">
      <c r="B36" s="9"/>
      <c r="C36" s="106"/>
      <c r="D36" s="107"/>
      <c r="E36" s="107"/>
      <c r="F36" s="108"/>
      <c r="G36" s="188"/>
      <c r="H36" s="189"/>
      <c r="I36" s="190"/>
      <c r="J36" s="30"/>
    </row>
    <row r="37" spans="2:10" ht="16.5">
      <c r="B37" s="9"/>
      <c r="C37" s="106"/>
      <c r="D37" s="107"/>
      <c r="E37" s="107"/>
      <c r="F37" s="108"/>
      <c r="G37" s="188"/>
      <c r="H37" s="189"/>
      <c r="I37" s="190"/>
      <c r="J37" s="30"/>
    </row>
    <row r="38" spans="2:10" ht="16.5">
      <c r="B38" s="9"/>
      <c r="C38" s="106"/>
      <c r="D38" s="107"/>
      <c r="E38" s="107"/>
      <c r="F38" s="108"/>
      <c r="G38" s="188"/>
      <c r="H38" s="189"/>
      <c r="I38" s="190"/>
      <c r="J38" s="30"/>
    </row>
    <row r="39" spans="2:10" ht="16.5">
      <c r="B39" s="9"/>
      <c r="C39" s="106"/>
      <c r="D39" s="107"/>
      <c r="E39" s="107"/>
      <c r="F39" s="108"/>
      <c r="G39" s="188"/>
      <c r="H39" s="189"/>
      <c r="I39" s="190"/>
      <c r="J39" s="30"/>
    </row>
    <row r="40" spans="2:10" ht="16.5">
      <c r="B40" s="9"/>
      <c r="C40" s="106"/>
      <c r="D40" s="107"/>
      <c r="E40" s="107"/>
      <c r="F40" s="108"/>
      <c r="G40" s="188"/>
      <c r="H40" s="189"/>
      <c r="I40" s="190"/>
      <c r="J40" s="30"/>
    </row>
    <row r="41" spans="2:10" ht="16.5">
      <c r="B41" s="9"/>
      <c r="C41" s="106"/>
      <c r="D41" s="107"/>
      <c r="E41" s="107"/>
      <c r="F41" s="108"/>
      <c r="G41" s="188"/>
      <c r="H41" s="189"/>
      <c r="I41" s="190"/>
      <c r="J41" s="30"/>
    </row>
    <row r="42" spans="2:10" ht="16.5">
      <c r="B42" s="9"/>
      <c r="C42" s="106"/>
      <c r="D42" s="107"/>
      <c r="E42" s="107"/>
      <c r="F42" s="108"/>
      <c r="G42" s="188"/>
      <c r="H42" s="189"/>
      <c r="I42" s="190"/>
      <c r="J42" s="30"/>
    </row>
    <row r="43" spans="2:10" ht="16.5">
      <c r="B43" s="9"/>
      <c r="C43" s="109"/>
      <c r="D43" s="107"/>
      <c r="E43" s="107"/>
      <c r="F43" s="108"/>
      <c r="G43" s="188"/>
      <c r="H43" s="189"/>
      <c r="I43" s="190"/>
      <c r="J43" s="14"/>
    </row>
    <row r="44" spans="2:10" ht="16.5">
      <c r="B44" s="9"/>
      <c r="C44" s="15" t="s">
        <v>54</v>
      </c>
      <c r="D44" s="15"/>
      <c r="E44" s="16"/>
      <c r="F44" s="21"/>
      <c r="G44" s="15"/>
      <c r="H44" s="15"/>
      <c r="I44" s="15"/>
      <c r="J44" s="14"/>
    </row>
    <row r="45" spans="2:10" ht="17.25" thickBot="1">
      <c r="B45" s="9"/>
      <c r="C45" s="15"/>
      <c r="D45" s="15"/>
      <c r="E45" s="16" t="s">
        <v>55</v>
      </c>
      <c r="F45" s="8">
        <f>SUM(F14:F43)</f>
        <v>0</v>
      </c>
      <c r="G45" s="15"/>
      <c r="H45" s="15"/>
      <c r="I45" s="15"/>
      <c r="J45" s="14"/>
    </row>
    <row r="46" spans="2:10" ht="17.25" thickTop="1">
      <c r="B46" s="27"/>
      <c r="C46" s="22"/>
      <c r="D46" s="22"/>
      <c r="E46" s="23"/>
      <c r="F46" s="24"/>
      <c r="G46" s="22"/>
      <c r="H46" s="22"/>
      <c r="I46" s="22"/>
      <c r="J46" s="25"/>
    </row>
  </sheetData>
  <mergeCells count="41">
    <mergeCell ref="G26:I26"/>
    <mergeCell ref="G27:I27"/>
    <mergeCell ref="G28:I28"/>
    <mergeCell ref="G29:I29"/>
    <mergeCell ref="G16:I16"/>
    <mergeCell ref="G18:I18"/>
    <mergeCell ref="G24:I24"/>
    <mergeCell ref="G25:I25"/>
    <mergeCell ref="G19:I19"/>
    <mergeCell ref="G20:I20"/>
    <mergeCell ref="G21:I21"/>
    <mergeCell ref="G22:I22"/>
    <mergeCell ref="G23:I23"/>
    <mergeCell ref="D8:E8"/>
    <mergeCell ref="C11:I11"/>
    <mergeCell ref="G13:I13"/>
    <mergeCell ref="D12:G12"/>
    <mergeCell ref="G8:H9"/>
    <mergeCell ref="F8:F9"/>
    <mergeCell ref="G37:I37"/>
    <mergeCell ref="G35:I35"/>
    <mergeCell ref="G34:I34"/>
    <mergeCell ref="G31:I31"/>
    <mergeCell ref="G32:I32"/>
    <mergeCell ref="G33:I33"/>
    <mergeCell ref="G43:I43"/>
    <mergeCell ref="D1:I1"/>
    <mergeCell ref="D2:I2"/>
    <mergeCell ref="C4:I5"/>
    <mergeCell ref="D7:E7"/>
    <mergeCell ref="G7:H7"/>
    <mergeCell ref="G30:I30"/>
    <mergeCell ref="G39:I39"/>
    <mergeCell ref="G40:I40"/>
    <mergeCell ref="G41:I41"/>
    <mergeCell ref="G42:I42"/>
    <mergeCell ref="G14:I14"/>
    <mergeCell ref="G15:I15"/>
    <mergeCell ref="G17:I17"/>
    <mergeCell ref="G38:I38"/>
    <mergeCell ref="G36:I36"/>
  </mergeCells>
  <printOptions horizontalCentered="1"/>
  <pageMargins left="0.7" right="0.7" top="0.75" bottom="0.75" header="0.3" footer="0.3"/>
  <pageSetup scale="65" orientation="landscape" r:id="rId1"/>
  <headerFooter>
    <oddFooter>&amp;RForm Updated September 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F1AA61B-6EA6-40DA-BCFA-E92B2954F9D8}">
          <x14:formula1>
            <xm:f>'Data Fields'!$B$2:$B$38</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41F9D-2F52-4017-81AA-75DB109D9CB4}">
  <sheetPr>
    <tabColor rgb="FFDEEFF9"/>
  </sheetPr>
  <dimension ref="A1:R134"/>
  <sheetViews>
    <sheetView zoomScaleNormal="100" workbookViewId="0">
      <selection activeCell="B28" sqref="B28"/>
    </sheetView>
  </sheetViews>
  <sheetFormatPr defaultRowHeight="15"/>
  <cols>
    <col min="1" max="1" width="2.140625" customWidth="1"/>
    <col min="2" max="2" width="3.140625" customWidth="1"/>
    <col min="3" max="3" width="0.85546875" customWidth="1"/>
    <col min="4" max="4" width="69.85546875" customWidth="1"/>
    <col min="5" max="5" width="1.42578125" style="10" customWidth="1"/>
    <col min="6" max="6" width="3.140625" customWidth="1"/>
    <col min="7" max="7" width="0.85546875" customWidth="1"/>
    <col min="8" max="8" width="69.7109375" customWidth="1"/>
  </cols>
  <sheetData>
    <row r="1" spans="1:9" ht="18">
      <c r="A1" s="10"/>
      <c r="B1" s="206" t="s">
        <v>116</v>
      </c>
      <c r="C1" s="206"/>
      <c r="D1" s="206"/>
      <c r="E1" s="206"/>
      <c r="F1" s="206"/>
      <c r="G1" s="206"/>
      <c r="H1" s="206"/>
      <c r="I1" s="10"/>
    </row>
    <row r="2" spans="1:9" ht="15.75">
      <c r="A2" s="10"/>
      <c r="B2" s="207" t="s">
        <v>311</v>
      </c>
      <c r="C2" s="207"/>
      <c r="D2" s="207"/>
      <c r="E2" s="207"/>
      <c r="F2" s="207"/>
      <c r="G2" s="207"/>
      <c r="H2" s="207"/>
      <c r="I2" s="10"/>
    </row>
    <row r="3" spans="1:9" ht="3" customHeight="1">
      <c r="A3" s="10"/>
      <c r="B3" s="111"/>
      <c r="C3" s="111"/>
      <c r="D3" s="111"/>
      <c r="E3" s="111"/>
      <c r="F3" s="111"/>
      <c r="G3" s="111"/>
      <c r="H3" s="111"/>
      <c r="I3" s="10"/>
    </row>
    <row r="4" spans="1:9" ht="35.25" customHeight="1">
      <c r="A4" s="10"/>
      <c r="B4" s="203" t="s">
        <v>308</v>
      </c>
      <c r="C4" s="204"/>
      <c r="D4" s="204"/>
      <c r="E4" s="204"/>
      <c r="F4" s="204"/>
      <c r="G4" s="204"/>
      <c r="H4" s="204"/>
      <c r="I4" s="10"/>
    </row>
    <row r="5" spans="1:9" s="10" customFormat="1" ht="3" customHeight="1">
      <c r="B5" s="111"/>
      <c r="C5" s="111"/>
      <c r="D5" s="111"/>
      <c r="E5" s="111"/>
      <c r="F5" s="111"/>
      <c r="G5" s="111"/>
      <c r="H5" s="111"/>
    </row>
    <row r="6" spans="1:9" ht="15" customHeight="1">
      <c r="A6" s="10"/>
      <c r="B6" s="138"/>
      <c r="C6" s="111"/>
      <c r="D6" s="111" t="s">
        <v>299</v>
      </c>
      <c r="E6" s="111"/>
      <c r="F6" s="138"/>
      <c r="G6" s="111"/>
      <c r="H6" s="111" t="s">
        <v>301</v>
      </c>
      <c r="I6" s="10"/>
    </row>
    <row r="7" spans="1:9" ht="3" customHeight="1">
      <c r="A7" s="10"/>
      <c r="B7" s="111"/>
      <c r="C7" s="111"/>
      <c r="D7" s="111"/>
      <c r="E7" s="111"/>
      <c r="F7" s="111"/>
      <c r="G7" s="111"/>
      <c r="H7" s="111"/>
      <c r="I7" s="10"/>
    </row>
    <row r="8" spans="1:9" ht="15" customHeight="1">
      <c r="A8" s="10"/>
      <c r="B8" s="138"/>
      <c r="C8" s="111"/>
      <c r="D8" s="111" t="s">
        <v>300</v>
      </c>
      <c r="E8" s="111"/>
      <c r="F8" s="142"/>
      <c r="G8" s="111"/>
      <c r="H8" s="111" t="s">
        <v>298</v>
      </c>
      <c r="I8" s="10"/>
    </row>
    <row r="9" spans="1:9" ht="3" customHeight="1">
      <c r="A9" s="10"/>
      <c r="B9" s="111"/>
      <c r="C9" s="111"/>
      <c r="D9" s="111"/>
      <c r="E9" s="111"/>
      <c r="F9" s="111"/>
      <c r="G9" s="111"/>
      <c r="H9" s="111"/>
      <c r="I9" s="10"/>
    </row>
    <row r="10" spans="1:9" ht="36" customHeight="1">
      <c r="A10" s="10"/>
      <c r="B10" s="203" t="s">
        <v>309</v>
      </c>
      <c r="C10" s="204"/>
      <c r="D10" s="204"/>
      <c r="E10" s="204"/>
      <c r="F10" s="204"/>
      <c r="G10" s="204"/>
      <c r="H10" s="204"/>
      <c r="I10" s="10"/>
    </row>
    <row r="11" spans="1:9" s="10" customFormat="1" ht="3" customHeight="1">
      <c r="B11" s="111"/>
      <c r="C11" s="111"/>
      <c r="D11" s="111"/>
      <c r="E11" s="111"/>
      <c r="F11" s="111"/>
      <c r="G11" s="111"/>
      <c r="H11" s="111"/>
    </row>
    <row r="12" spans="1:9" ht="15" customHeight="1">
      <c r="A12" s="10"/>
      <c r="B12" s="205" t="s">
        <v>57</v>
      </c>
      <c r="C12" s="205"/>
      <c r="D12" s="205"/>
      <c r="E12" s="112"/>
      <c r="F12" s="205" t="s">
        <v>119</v>
      </c>
      <c r="G12" s="205"/>
      <c r="H12" s="205"/>
      <c r="I12" s="10"/>
    </row>
    <row r="13" spans="1:9" ht="3" customHeight="1">
      <c r="A13" s="10"/>
      <c r="B13" s="111"/>
      <c r="C13" s="111"/>
      <c r="D13" s="111"/>
      <c r="E13" s="111"/>
      <c r="F13" s="111"/>
      <c r="G13" s="111"/>
      <c r="H13" s="111"/>
      <c r="I13" s="10"/>
    </row>
    <row r="14" spans="1:9" ht="15" customHeight="1">
      <c r="A14" s="10"/>
      <c r="B14" s="138"/>
      <c r="C14" s="111"/>
      <c r="D14" s="111" t="s">
        <v>57</v>
      </c>
      <c r="E14" s="111"/>
      <c r="F14" s="138"/>
      <c r="G14" s="111"/>
      <c r="H14" s="111" t="s">
        <v>120</v>
      </c>
      <c r="I14" s="10"/>
    </row>
    <row r="15" spans="1:9" ht="3" customHeight="1">
      <c r="A15" s="10"/>
      <c r="B15" s="111"/>
      <c r="C15" s="111"/>
      <c r="D15" s="111"/>
      <c r="E15" s="111"/>
      <c r="F15" s="111"/>
      <c r="G15" s="111"/>
      <c r="H15" s="111"/>
      <c r="I15" s="10"/>
    </row>
    <row r="16" spans="1:9" ht="15" customHeight="1">
      <c r="A16" s="10"/>
      <c r="B16" s="138"/>
      <c r="C16" s="111"/>
      <c r="D16" s="111" t="s">
        <v>58</v>
      </c>
      <c r="E16" s="111"/>
      <c r="F16" s="138"/>
      <c r="G16" s="111"/>
      <c r="H16" s="111" t="s">
        <v>121</v>
      </c>
      <c r="I16" s="10"/>
    </row>
    <row r="17" spans="1:9" ht="3" customHeight="1">
      <c r="A17" s="10"/>
      <c r="B17" s="111"/>
      <c r="C17" s="111"/>
      <c r="D17" s="111"/>
      <c r="E17" s="111"/>
      <c r="F17" s="111"/>
      <c r="G17" s="111"/>
      <c r="H17" s="111"/>
      <c r="I17" s="10"/>
    </row>
    <row r="18" spans="1:9" ht="15" customHeight="1">
      <c r="A18" s="10"/>
      <c r="B18" s="138"/>
      <c r="C18" s="111"/>
      <c r="D18" s="111" t="s">
        <v>60</v>
      </c>
      <c r="E18" s="111"/>
      <c r="F18" s="138"/>
      <c r="G18" s="111"/>
      <c r="H18" s="111" t="s">
        <v>171</v>
      </c>
      <c r="I18" s="10"/>
    </row>
    <row r="19" spans="1:9" ht="3" customHeight="1">
      <c r="A19" s="10"/>
      <c r="B19" s="111"/>
      <c r="C19" s="111"/>
      <c r="D19" s="111"/>
      <c r="E19" s="111"/>
      <c r="F19" s="111"/>
      <c r="G19" s="111"/>
      <c r="H19" s="111"/>
      <c r="I19" s="10"/>
    </row>
    <row r="20" spans="1:9" ht="15" customHeight="1">
      <c r="A20" s="10"/>
      <c r="B20" s="205" t="s">
        <v>118</v>
      </c>
      <c r="C20" s="205"/>
      <c r="D20" s="205"/>
      <c r="E20" s="112"/>
      <c r="F20" s="138"/>
      <c r="G20" s="111"/>
      <c r="H20" s="111" t="s">
        <v>124</v>
      </c>
      <c r="I20" s="10"/>
    </row>
    <row r="21" spans="1:9" ht="3" customHeight="1">
      <c r="A21" s="10"/>
      <c r="B21" s="111"/>
      <c r="C21" s="111"/>
      <c r="D21" s="111"/>
      <c r="E21" s="111"/>
      <c r="F21" s="111"/>
      <c r="G21" s="111"/>
      <c r="H21" s="111"/>
      <c r="I21" s="10"/>
    </row>
    <row r="22" spans="1:9" ht="15" customHeight="1">
      <c r="A22" s="10"/>
      <c r="B22" s="138"/>
      <c r="C22" s="111"/>
      <c r="D22" s="111" t="s">
        <v>164</v>
      </c>
      <c r="E22" s="111"/>
      <c r="F22" s="138"/>
      <c r="G22" s="111"/>
      <c r="H22" s="111" t="s">
        <v>319</v>
      </c>
      <c r="I22" s="10"/>
    </row>
    <row r="23" spans="1:9" ht="3" customHeight="1">
      <c r="A23" s="10"/>
      <c r="B23" s="111"/>
      <c r="C23" s="111"/>
      <c r="D23" s="111"/>
      <c r="E23" s="111"/>
      <c r="F23" s="111"/>
      <c r="G23" s="111"/>
      <c r="H23" s="111"/>
      <c r="I23" s="10"/>
    </row>
    <row r="24" spans="1:9" ht="15" customHeight="1">
      <c r="A24" s="10"/>
      <c r="B24" s="138"/>
      <c r="C24" s="111"/>
      <c r="D24" s="111" t="s">
        <v>165</v>
      </c>
      <c r="E24" s="111"/>
      <c r="F24" s="10"/>
      <c r="G24" s="10"/>
      <c r="H24" s="111" t="s">
        <v>320</v>
      </c>
      <c r="I24" s="10"/>
    </row>
    <row r="25" spans="1:9" ht="3" customHeight="1">
      <c r="A25" s="10"/>
      <c r="B25" s="111"/>
      <c r="C25" s="111"/>
      <c r="D25" s="111"/>
      <c r="E25" s="111"/>
      <c r="F25" s="10"/>
      <c r="G25" s="10"/>
      <c r="H25" s="10"/>
      <c r="I25" s="10"/>
    </row>
    <row r="26" spans="1:9" ht="15" customHeight="1">
      <c r="A26" s="10"/>
      <c r="B26" s="205" t="s">
        <v>122</v>
      </c>
      <c r="C26" s="205"/>
      <c r="D26" s="205"/>
      <c r="E26" s="111"/>
      <c r="F26" s="138"/>
      <c r="G26" s="111"/>
      <c r="H26" s="111" t="s">
        <v>304</v>
      </c>
      <c r="I26" s="10"/>
    </row>
    <row r="27" spans="1:9" ht="3" customHeight="1">
      <c r="A27" s="10"/>
      <c r="B27" s="111"/>
      <c r="C27" s="111"/>
      <c r="D27" s="111"/>
      <c r="E27" s="111"/>
      <c r="F27" s="10"/>
      <c r="G27" s="10"/>
      <c r="H27" s="10"/>
      <c r="I27" s="10"/>
    </row>
    <row r="28" spans="1:9" ht="15" customHeight="1">
      <c r="A28" s="10"/>
      <c r="B28" s="138"/>
      <c r="C28" s="111"/>
      <c r="D28" s="111" t="s">
        <v>123</v>
      </c>
      <c r="E28" s="111"/>
      <c r="F28" s="205" t="s">
        <v>27</v>
      </c>
      <c r="G28" s="205"/>
      <c r="H28" s="205"/>
      <c r="I28" s="10"/>
    </row>
    <row r="29" spans="1:9" ht="3" customHeight="1">
      <c r="A29" s="10"/>
      <c r="B29" s="111"/>
      <c r="C29" s="111"/>
      <c r="D29" s="111"/>
      <c r="E29" s="111"/>
      <c r="F29" s="111"/>
      <c r="G29" s="111"/>
      <c r="H29" s="111"/>
      <c r="I29" s="10"/>
    </row>
    <row r="30" spans="1:9" ht="15" customHeight="1">
      <c r="A30" s="10"/>
      <c r="B30" s="138"/>
      <c r="C30" s="111"/>
      <c r="D30" s="111" t="s">
        <v>125</v>
      </c>
      <c r="E30" s="111"/>
      <c r="F30" s="138"/>
      <c r="G30" s="111"/>
      <c r="H30" s="111" t="s">
        <v>128</v>
      </c>
      <c r="I30" s="10"/>
    </row>
    <row r="31" spans="1:9" ht="3" customHeight="1">
      <c r="A31" s="10"/>
      <c r="B31" s="111"/>
      <c r="C31" s="111"/>
      <c r="D31" s="111"/>
      <c r="E31" s="111"/>
      <c r="F31" s="10"/>
      <c r="G31" s="10"/>
      <c r="H31" s="10"/>
      <c r="I31" s="10"/>
    </row>
    <row r="32" spans="1:9" ht="15" customHeight="1">
      <c r="A32" s="10"/>
      <c r="B32" s="205" t="s">
        <v>126</v>
      </c>
      <c r="C32" s="205"/>
      <c r="D32" s="205"/>
      <c r="E32" s="112"/>
      <c r="F32" s="205" t="s">
        <v>28</v>
      </c>
      <c r="G32" s="205"/>
      <c r="H32" s="205"/>
      <c r="I32" s="10"/>
    </row>
    <row r="33" spans="1:18" ht="3" customHeight="1">
      <c r="A33" s="10"/>
      <c r="B33" s="111"/>
      <c r="C33" s="111"/>
      <c r="D33" s="111"/>
      <c r="E33" s="111"/>
      <c r="F33" s="111"/>
      <c r="G33" s="111"/>
      <c r="H33" s="111"/>
      <c r="I33" s="10"/>
    </row>
    <row r="34" spans="1:18" ht="15" customHeight="1">
      <c r="A34" s="10"/>
      <c r="B34" s="138"/>
      <c r="C34" s="111"/>
      <c r="D34" s="111" t="s">
        <v>127</v>
      </c>
      <c r="E34" s="111"/>
      <c r="F34" s="138"/>
      <c r="G34" s="111"/>
      <c r="H34" s="111" t="s">
        <v>130</v>
      </c>
      <c r="I34" s="10"/>
    </row>
    <row r="35" spans="1:18" ht="3" customHeight="1">
      <c r="A35" s="10"/>
      <c r="B35" s="111"/>
      <c r="C35" s="111"/>
      <c r="D35" s="111"/>
      <c r="E35" s="111"/>
      <c r="F35" s="111"/>
      <c r="G35" s="111"/>
      <c r="H35" s="111"/>
      <c r="I35" s="10"/>
    </row>
    <row r="36" spans="1:18" ht="15" customHeight="1">
      <c r="A36" s="10"/>
      <c r="B36" s="138"/>
      <c r="C36" s="111"/>
      <c r="D36" s="111" t="s">
        <v>129</v>
      </c>
      <c r="E36" s="111"/>
      <c r="F36" s="10"/>
      <c r="G36" s="10"/>
      <c r="H36" s="10"/>
      <c r="I36" s="10"/>
    </row>
    <row r="37" spans="1:18" ht="3" customHeight="1">
      <c r="A37" s="10"/>
      <c r="B37" s="111"/>
      <c r="C37" s="111"/>
      <c r="D37" s="111"/>
      <c r="E37" s="111"/>
      <c r="F37" s="10"/>
      <c r="G37" s="10"/>
      <c r="H37" s="10"/>
      <c r="I37" s="10"/>
    </row>
    <row r="38" spans="1:18" ht="15" customHeight="1">
      <c r="A38" s="10"/>
      <c r="B38" s="205" t="s">
        <v>14</v>
      </c>
      <c r="C38" s="205"/>
      <c r="D38" s="205"/>
      <c r="E38" s="111"/>
      <c r="F38" s="205" t="s">
        <v>131</v>
      </c>
      <c r="G38" s="205"/>
      <c r="H38" s="205"/>
      <c r="I38" s="10"/>
      <c r="Q38" s="114"/>
      <c r="R38" s="114"/>
    </row>
    <row r="39" spans="1:18" ht="3" customHeight="1">
      <c r="A39" s="10"/>
      <c r="B39" s="111"/>
      <c r="C39" s="111"/>
      <c r="D39" s="111"/>
      <c r="E39" s="111"/>
      <c r="F39" s="10"/>
      <c r="G39" s="10"/>
      <c r="H39" s="10"/>
      <c r="I39" s="10"/>
      <c r="Q39" s="113"/>
      <c r="R39" s="113"/>
    </row>
    <row r="40" spans="1:18" ht="15" customHeight="1">
      <c r="A40" s="10"/>
      <c r="B40" s="138"/>
      <c r="C40" s="111"/>
      <c r="D40" s="111" t="s">
        <v>166</v>
      </c>
      <c r="E40" s="111"/>
      <c r="F40" s="138"/>
      <c r="G40" s="111"/>
      <c r="H40" s="111" t="s">
        <v>132</v>
      </c>
      <c r="I40" s="10"/>
      <c r="Q40" s="113"/>
      <c r="R40" s="113"/>
    </row>
    <row r="41" spans="1:18" ht="3" customHeight="1">
      <c r="A41" s="10"/>
      <c r="B41" s="111"/>
      <c r="C41" s="111"/>
      <c r="D41" s="111"/>
      <c r="E41" s="111"/>
      <c r="F41" s="111"/>
      <c r="G41" s="111"/>
      <c r="H41" s="111"/>
      <c r="I41" s="10"/>
      <c r="Q41" s="113"/>
      <c r="R41" s="113"/>
    </row>
    <row r="42" spans="1:18" ht="15" customHeight="1">
      <c r="A42" s="10"/>
      <c r="B42" s="138"/>
      <c r="C42" s="111"/>
      <c r="D42" s="111" t="s">
        <v>167</v>
      </c>
      <c r="E42" s="111"/>
      <c r="F42" s="205" t="s">
        <v>133</v>
      </c>
      <c r="G42" s="205"/>
      <c r="H42" s="205"/>
      <c r="I42" s="10"/>
      <c r="Q42" s="113"/>
      <c r="R42" s="113"/>
    </row>
    <row r="43" spans="1:18" ht="3" customHeight="1">
      <c r="A43" s="10"/>
      <c r="B43" s="111"/>
      <c r="C43" s="111"/>
      <c r="D43" s="111"/>
      <c r="E43" s="111"/>
      <c r="F43" s="10"/>
      <c r="G43" s="10"/>
      <c r="H43" s="10"/>
      <c r="I43" s="10"/>
      <c r="Q43" s="113"/>
      <c r="R43" s="113"/>
    </row>
    <row r="44" spans="1:18" ht="15" customHeight="1">
      <c r="A44" s="10"/>
      <c r="B44" s="138"/>
      <c r="C44" s="111"/>
      <c r="D44" s="111" t="s">
        <v>168</v>
      </c>
      <c r="E44" s="111"/>
      <c r="F44" s="138"/>
      <c r="G44" s="111"/>
      <c r="H44" s="111" t="s">
        <v>134</v>
      </c>
      <c r="I44" s="10"/>
      <c r="Q44" s="113"/>
      <c r="R44" s="113"/>
    </row>
    <row r="45" spans="1:18" ht="3" customHeight="1">
      <c r="A45" s="10"/>
      <c r="B45" s="111"/>
      <c r="C45" s="111"/>
      <c r="D45" s="111"/>
      <c r="E45" s="111"/>
      <c r="F45" s="111"/>
      <c r="G45" s="111"/>
      <c r="H45" s="111"/>
      <c r="I45" s="10"/>
      <c r="Q45" s="113"/>
      <c r="R45" s="113"/>
    </row>
    <row r="46" spans="1:18" ht="15" customHeight="1">
      <c r="A46" s="10"/>
      <c r="B46" s="138"/>
      <c r="C46" s="113"/>
      <c r="D46" s="111" t="s">
        <v>169</v>
      </c>
      <c r="E46" s="111"/>
      <c r="F46" s="138"/>
      <c r="G46" s="111"/>
      <c r="H46" s="111" t="s">
        <v>135</v>
      </c>
      <c r="I46" s="10"/>
      <c r="Q46" s="114"/>
      <c r="R46" s="114"/>
    </row>
    <row r="47" spans="1:18" ht="3" customHeight="1">
      <c r="A47" s="10"/>
      <c r="B47" s="113"/>
      <c r="C47" s="113"/>
      <c r="D47" s="111"/>
      <c r="E47" s="111"/>
      <c r="F47" s="111"/>
      <c r="G47" s="111"/>
      <c r="H47" s="111"/>
      <c r="I47" s="10"/>
      <c r="Q47" s="113"/>
      <c r="R47" s="113"/>
    </row>
    <row r="48" spans="1:18" ht="15" customHeight="1">
      <c r="A48" s="10"/>
      <c r="B48" s="138"/>
      <c r="C48" s="113"/>
      <c r="D48" s="111" t="s">
        <v>170</v>
      </c>
      <c r="E48" s="111"/>
      <c r="I48" s="10"/>
      <c r="Q48" s="113"/>
      <c r="R48" s="113"/>
    </row>
    <row r="49" spans="1:18" ht="3" customHeight="1">
      <c r="A49" s="10"/>
      <c r="B49" s="113"/>
      <c r="C49" s="113"/>
      <c r="D49" s="113"/>
      <c r="E49" s="111"/>
      <c r="I49" s="10"/>
      <c r="Q49" s="113"/>
      <c r="R49" s="113"/>
    </row>
    <row r="50" spans="1:18" ht="15" customHeight="1">
      <c r="A50" s="10"/>
      <c r="B50" s="205" t="s">
        <v>20</v>
      </c>
      <c r="C50" s="205"/>
      <c r="D50" s="205"/>
      <c r="E50" s="111"/>
      <c r="F50" s="205" t="s">
        <v>43</v>
      </c>
      <c r="G50" s="205"/>
      <c r="H50" s="205"/>
      <c r="I50" s="10"/>
      <c r="Q50" s="113"/>
      <c r="R50" s="113"/>
    </row>
    <row r="51" spans="1:18" ht="3" customHeight="1">
      <c r="A51" s="10"/>
      <c r="B51" s="111"/>
      <c r="C51" s="111"/>
      <c r="D51" s="111"/>
      <c r="E51" s="111"/>
      <c r="I51" s="10"/>
      <c r="Q51" s="113"/>
      <c r="R51" s="113"/>
    </row>
    <row r="52" spans="1:18" ht="15" customHeight="1">
      <c r="A52" s="10"/>
      <c r="B52" s="138"/>
      <c r="C52" s="111"/>
      <c r="D52" s="111" t="s">
        <v>117</v>
      </c>
      <c r="E52" s="111"/>
      <c r="F52" s="138"/>
      <c r="G52" s="111"/>
      <c r="H52" s="111" t="s">
        <v>317</v>
      </c>
      <c r="I52" s="10"/>
      <c r="Q52" s="114"/>
      <c r="R52" s="114"/>
    </row>
    <row r="53" spans="1:18" ht="3" customHeight="1">
      <c r="A53" s="10"/>
      <c r="B53" s="111"/>
      <c r="C53" s="111"/>
      <c r="D53" s="111"/>
      <c r="E53" s="111"/>
      <c r="F53" s="111"/>
      <c r="G53" s="111"/>
      <c r="H53" s="111"/>
      <c r="I53" s="10"/>
      <c r="Q53" s="113"/>
      <c r="R53" s="113"/>
    </row>
    <row r="54" spans="1:18" ht="15" customHeight="1">
      <c r="A54" s="10"/>
      <c r="B54" s="138"/>
      <c r="C54" s="111"/>
      <c r="D54" s="111" t="s">
        <v>249</v>
      </c>
      <c r="E54" s="111"/>
      <c r="F54" s="143"/>
      <c r="G54" s="111"/>
      <c r="H54" s="111" t="s">
        <v>318</v>
      </c>
      <c r="I54" s="10"/>
      <c r="Q54" s="114"/>
      <c r="R54" s="114"/>
    </row>
    <row r="55" spans="1:18" ht="3" customHeight="1">
      <c r="A55" s="10"/>
      <c r="B55" s="111"/>
      <c r="C55" s="111"/>
      <c r="D55" s="111"/>
      <c r="E55" s="111"/>
      <c r="F55" s="10"/>
      <c r="G55" s="10"/>
      <c r="H55" s="10"/>
      <c r="I55" s="10"/>
      <c r="Q55" s="113"/>
      <c r="R55" s="113"/>
    </row>
    <row r="56" spans="1:18">
      <c r="B56" s="111"/>
      <c r="C56" s="111"/>
      <c r="D56" s="111" t="s">
        <v>248</v>
      </c>
      <c r="F56" s="10"/>
      <c r="G56" s="10"/>
      <c r="H56" s="10"/>
    </row>
    <row r="57" spans="1:18" ht="3" customHeight="1">
      <c r="A57" s="10"/>
      <c r="B57" s="113"/>
      <c r="C57" s="113"/>
      <c r="D57" s="111"/>
      <c r="E57" s="111"/>
      <c r="F57" s="111"/>
      <c r="G57" s="111"/>
      <c r="H57" s="111"/>
      <c r="I57" s="10"/>
      <c r="Q57" s="113"/>
      <c r="R57" s="113"/>
    </row>
    <row r="58" spans="1:18" ht="36" customHeight="1">
      <c r="A58" s="10"/>
      <c r="B58" s="203" t="s">
        <v>310</v>
      </c>
      <c r="C58" s="203"/>
      <c r="D58" s="203"/>
      <c r="E58" s="203"/>
      <c r="F58" s="203"/>
      <c r="G58" s="203"/>
      <c r="H58" s="203"/>
      <c r="I58" s="10"/>
    </row>
    <row r="59" spans="1:18" ht="3" customHeight="1">
      <c r="A59" s="10"/>
      <c r="B59" s="111"/>
      <c r="C59" s="111"/>
      <c r="D59" s="111"/>
      <c r="E59" s="111"/>
      <c r="F59" s="111"/>
      <c r="G59" s="111"/>
      <c r="H59" s="111"/>
      <c r="I59" s="10"/>
      <c r="Q59" s="113"/>
      <c r="R59" s="113"/>
    </row>
    <row r="60" spans="1:18" ht="15" customHeight="1">
      <c r="A60" s="10"/>
      <c r="B60" s="205" t="s">
        <v>247</v>
      </c>
      <c r="C60" s="205"/>
      <c r="D60" s="205"/>
      <c r="E60" s="205"/>
      <c r="F60" s="205"/>
      <c r="G60" s="205"/>
      <c r="H60" s="205"/>
      <c r="I60" s="10"/>
    </row>
    <row r="61" spans="1:18" ht="3" customHeight="1">
      <c r="A61" s="10"/>
      <c r="B61" s="111"/>
      <c r="C61" s="111"/>
      <c r="D61" s="111"/>
      <c r="E61" s="111"/>
      <c r="F61" s="111"/>
      <c r="G61" s="111"/>
      <c r="H61" s="111"/>
      <c r="I61" s="10"/>
    </row>
    <row r="62" spans="1:18" ht="15" customHeight="1">
      <c r="A62" s="10"/>
      <c r="B62" s="111"/>
      <c r="C62" s="111"/>
      <c r="D62" s="118" t="s">
        <v>246</v>
      </c>
      <c r="E62" s="111"/>
      <c r="F62" s="111"/>
      <c r="G62" s="111"/>
      <c r="H62" s="118" t="s">
        <v>245</v>
      </c>
      <c r="I62" s="10"/>
    </row>
    <row r="63" spans="1:18" ht="3" customHeight="1">
      <c r="A63" s="10"/>
      <c r="B63" s="111"/>
      <c r="C63" s="111"/>
      <c r="D63" s="111"/>
      <c r="E63" s="111"/>
      <c r="F63" s="111"/>
      <c r="G63" s="111"/>
      <c r="H63" s="111"/>
      <c r="I63" s="10"/>
    </row>
    <row r="64" spans="1:18" ht="15" customHeight="1">
      <c r="A64" s="10"/>
      <c r="B64" s="138"/>
      <c r="C64" s="111"/>
      <c r="D64" s="111" t="s">
        <v>57</v>
      </c>
      <c r="E64" s="111"/>
      <c r="F64" s="138"/>
      <c r="G64" s="111"/>
      <c r="H64" s="111" t="s">
        <v>244</v>
      </c>
      <c r="I64" s="10"/>
      <c r="J64" s="113"/>
      <c r="K64" s="113"/>
    </row>
    <row r="65" spans="1:11" ht="3" customHeight="1">
      <c r="A65" s="10"/>
      <c r="B65" s="111"/>
      <c r="C65" s="111"/>
      <c r="D65" s="111"/>
      <c r="E65" s="111"/>
      <c r="F65" s="111"/>
      <c r="G65" s="111"/>
      <c r="H65" s="111"/>
      <c r="I65" s="10"/>
    </row>
    <row r="66" spans="1:11" ht="15" customHeight="1">
      <c r="A66" s="10"/>
      <c r="B66" s="138"/>
      <c r="C66" s="111"/>
      <c r="D66" s="111" t="s">
        <v>243</v>
      </c>
      <c r="E66" s="111"/>
      <c r="F66" s="138"/>
      <c r="G66" s="111"/>
      <c r="H66" s="111" t="s">
        <v>242</v>
      </c>
      <c r="I66" s="10"/>
      <c r="J66" s="113"/>
      <c r="K66" s="113"/>
    </row>
    <row r="67" spans="1:11" ht="3" customHeight="1">
      <c r="A67" s="10"/>
      <c r="B67" s="111"/>
      <c r="C67" s="111"/>
      <c r="D67" s="111"/>
      <c r="E67" s="111"/>
      <c r="F67" s="111"/>
      <c r="G67" s="111"/>
      <c r="H67" s="111"/>
      <c r="I67" s="10"/>
    </row>
    <row r="68" spans="1:11" ht="15" customHeight="1">
      <c r="A68" s="10"/>
      <c r="B68" s="138"/>
      <c r="C68" s="111"/>
      <c r="D68" s="111" t="s">
        <v>241</v>
      </c>
      <c r="E68" s="111"/>
      <c r="F68" s="111"/>
      <c r="G68" s="111"/>
      <c r="H68" s="111" t="s">
        <v>240</v>
      </c>
      <c r="I68" s="10"/>
      <c r="J68" s="113"/>
      <c r="K68" s="113"/>
    </row>
    <row r="69" spans="1:11" ht="3" customHeight="1">
      <c r="A69" s="10"/>
      <c r="B69" s="111"/>
      <c r="C69" s="111"/>
      <c r="D69" s="111"/>
      <c r="E69" s="111"/>
      <c r="F69" s="111"/>
      <c r="G69" s="111"/>
      <c r="H69" s="111"/>
      <c r="I69" s="10"/>
    </row>
    <row r="70" spans="1:11" ht="15" customHeight="1">
      <c r="A70" s="10"/>
      <c r="B70" s="138"/>
      <c r="C70" s="111"/>
      <c r="D70" s="111" t="s">
        <v>239</v>
      </c>
      <c r="E70" s="111"/>
      <c r="F70" s="111"/>
      <c r="G70" s="111"/>
      <c r="H70" s="111" t="s">
        <v>238</v>
      </c>
      <c r="I70" s="10"/>
      <c r="J70" s="113"/>
      <c r="K70" s="113"/>
    </row>
    <row r="71" spans="1:11" ht="3" customHeight="1">
      <c r="A71" s="10"/>
      <c r="B71" s="111"/>
      <c r="C71" s="111"/>
      <c r="D71" s="111"/>
      <c r="E71" s="111"/>
      <c r="F71" s="111"/>
      <c r="G71" s="111"/>
      <c r="H71" s="111"/>
      <c r="I71" s="10"/>
    </row>
    <row r="72" spans="1:11" ht="15" customHeight="1">
      <c r="A72" s="10"/>
      <c r="B72" s="138"/>
      <c r="C72" s="111"/>
      <c r="D72" s="111" t="s">
        <v>237</v>
      </c>
      <c r="E72" s="111"/>
      <c r="F72" s="111"/>
      <c r="G72" s="111"/>
      <c r="H72" s="111"/>
      <c r="I72" s="10"/>
      <c r="J72" s="113"/>
      <c r="K72" s="113"/>
    </row>
    <row r="73" spans="1:11" ht="3" customHeight="1">
      <c r="A73" s="10"/>
      <c r="B73" s="111"/>
      <c r="C73" s="111"/>
      <c r="D73" s="111"/>
      <c r="E73" s="111"/>
      <c r="F73" s="111"/>
      <c r="G73" s="111"/>
      <c r="H73" s="111"/>
      <c r="I73" s="10"/>
    </row>
    <row r="74" spans="1:11" ht="15" customHeight="1">
      <c r="A74" s="10"/>
      <c r="B74" s="138"/>
      <c r="C74" s="111"/>
      <c r="D74" s="111" t="s">
        <v>236</v>
      </c>
      <c r="E74" s="111"/>
      <c r="F74" s="111"/>
      <c r="G74" s="111"/>
      <c r="H74" s="111"/>
      <c r="I74" s="10"/>
      <c r="J74" s="113"/>
      <c r="K74" s="113"/>
    </row>
    <row r="75" spans="1:11" ht="3" customHeight="1">
      <c r="A75" s="10"/>
      <c r="B75" s="111"/>
      <c r="C75" s="111"/>
      <c r="D75" s="111"/>
      <c r="E75" s="111"/>
      <c r="F75" s="111"/>
      <c r="G75" s="111"/>
      <c r="H75" s="111"/>
      <c r="I75" s="10"/>
    </row>
    <row r="76" spans="1:11" ht="15" customHeight="1">
      <c r="A76" s="10"/>
      <c r="B76" s="205" t="s">
        <v>235</v>
      </c>
      <c r="C76" s="205"/>
      <c r="D76" s="205"/>
      <c r="E76" s="115"/>
      <c r="F76" s="205" t="s">
        <v>136</v>
      </c>
      <c r="G76" s="205"/>
      <c r="H76" s="205"/>
      <c r="I76" s="10"/>
    </row>
    <row r="77" spans="1:11" ht="3" customHeight="1">
      <c r="A77" s="10"/>
      <c r="B77" s="111"/>
      <c r="C77" s="111"/>
      <c r="D77" s="111"/>
      <c r="E77" s="111"/>
      <c r="F77" s="111"/>
      <c r="G77" s="111"/>
      <c r="H77" s="111"/>
      <c r="I77" s="10"/>
    </row>
    <row r="78" spans="1:11" ht="15" customHeight="1">
      <c r="A78" s="10"/>
      <c r="B78" s="138"/>
      <c r="C78" s="111"/>
      <c r="D78" s="111" t="s">
        <v>137</v>
      </c>
      <c r="E78" s="111"/>
      <c r="F78" s="138"/>
      <c r="G78" s="111"/>
      <c r="H78" s="111" t="s">
        <v>161</v>
      </c>
      <c r="I78" s="10"/>
    </row>
    <row r="79" spans="1:11" ht="3" customHeight="1">
      <c r="A79" s="10"/>
      <c r="B79" s="111"/>
      <c r="C79" s="111"/>
      <c r="D79" s="111"/>
      <c r="E79" s="111"/>
      <c r="F79" s="111"/>
      <c r="G79" s="111"/>
      <c r="H79" s="111"/>
      <c r="I79" s="10"/>
    </row>
    <row r="80" spans="1:11" ht="15" customHeight="1">
      <c r="A80" s="10"/>
      <c r="B80" s="111"/>
      <c r="C80" s="111"/>
      <c r="D80" s="111" t="s">
        <v>138</v>
      </c>
      <c r="E80" s="111"/>
      <c r="F80" s="111"/>
      <c r="G80" s="111"/>
      <c r="H80" s="111" t="s">
        <v>234</v>
      </c>
      <c r="I80" s="10"/>
      <c r="J80" s="113"/>
      <c r="K80" s="113"/>
    </row>
    <row r="81" spans="1:10" ht="3" customHeight="1">
      <c r="A81" s="10"/>
      <c r="B81" s="111"/>
      <c r="C81" s="111"/>
      <c r="D81" s="111"/>
      <c r="E81" s="111"/>
      <c r="F81" s="111"/>
      <c r="G81" s="111"/>
      <c r="H81" s="111"/>
      <c r="I81" s="10"/>
      <c r="J81" s="113"/>
    </row>
    <row r="82" spans="1:10" ht="15" customHeight="1">
      <c r="A82" s="10"/>
      <c r="B82" s="111"/>
      <c r="C82" s="111"/>
      <c r="D82" s="116" t="s">
        <v>139</v>
      </c>
      <c r="E82" s="111"/>
      <c r="F82" s="111"/>
      <c r="G82" s="111"/>
      <c r="H82" s="111" t="s">
        <v>233</v>
      </c>
      <c r="I82" s="10"/>
      <c r="J82" s="113"/>
    </row>
    <row r="83" spans="1:10" ht="3" customHeight="1">
      <c r="A83" s="10"/>
      <c r="B83" s="111"/>
      <c r="C83" s="111"/>
      <c r="D83" s="111"/>
      <c r="E83" s="111"/>
      <c r="F83" s="111"/>
      <c r="G83" s="111"/>
      <c r="H83" s="111"/>
      <c r="I83" s="10"/>
      <c r="J83" s="202"/>
    </row>
    <row r="84" spans="1:10" ht="15" customHeight="1">
      <c r="A84" s="10"/>
      <c r="B84" s="138"/>
      <c r="C84" s="111"/>
      <c r="D84" s="111" t="s">
        <v>232</v>
      </c>
      <c r="E84" s="111"/>
      <c r="F84" s="138"/>
      <c r="G84" s="111"/>
      <c r="H84" s="111" t="s">
        <v>231</v>
      </c>
      <c r="I84" s="10"/>
      <c r="J84" s="202"/>
    </row>
    <row r="85" spans="1:10" ht="3" customHeight="1">
      <c r="A85" s="10"/>
      <c r="B85" s="111"/>
      <c r="C85" s="111"/>
      <c r="D85" s="111"/>
      <c r="E85" s="111"/>
      <c r="F85" s="111"/>
      <c r="G85" s="111"/>
      <c r="H85" s="111"/>
      <c r="I85" s="10"/>
      <c r="J85" s="117"/>
    </row>
    <row r="86" spans="1:10" ht="15" customHeight="1">
      <c r="A86" s="10"/>
      <c r="B86" s="111"/>
      <c r="C86" s="111"/>
      <c r="D86" s="111" t="s">
        <v>230</v>
      </c>
      <c r="E86" s="111"/>
      <c r="F86" s="138"/>
      <c r="G86" s="111"/>
      <c r="H86" s="111" t="s">
        <v>140</v>
      </c>
      <c r="I86" s="10"/>
      <c r="J86" s="113"/>
    </row>
    <row r="87" spans="1:10" ht="3" customHeight="1">
      <c r="A87" s="10"/>
      <c r="B87" s="111"/>
      <c r="C87" s="111"/>
      <c r="D87" s="111"/>
      <c r="E87" s="111"/>
      <c r="F87" s="111"/>
      <c r="G87" s="111"/>
      <c r="H87" s="111"/>
      <c r="I87" s="10"/>
    </row>
    <row r="88" spans="1:10" ht="15" customHeight="1">
      <c r="A88" s="10"/>
      <c r="B88" s="138"/>
      <c r="C88" s="111"/>
      <c r="D88" s="111" t="s">
        <v>321</v>
      </c>
      <c r="E88" s="111"/>
      <c r="F88" s="138"/>
      <c r="G88" s="111"/>
      <c r="H88" s="111" t="s">
        <v>141</v>
      </c>
      <c r="I88" s="10"/>
    </row>
    <row r="89" spans="1:10" ht="3" customHeight="1">
      <c r="A89" s="10"/>
      <c r="B89" s="111"/>
      <c r="C89" s="111"/>
      <c r="D89" s="111"/>
      <c r="E89" s="111"/>
      <c r="F89" s="111"/>
      <c r="G89" s="111"/>
      <c r="H89" s="111"/>
      <c r="I89" s="10"/>
    </row>
    <row r="90" spans="1:10" ht="15" customHeight="1">
      <c r="A90" s="10"/>
      <c r="B90" s="10"/>
      <c r="C90" s="10"/>
      <c r="D90" s="111" t="s">
        <v>322</v>
      </c>
      <c r="E90" s="111"/>
      <c r="F90" s="138"/>
      <c r="G90" s="111"/>
      <c r="H90" s="111" t="s">
        <v>142</v>
      </c>
      <c r="I90" s="10"/>
    </row>
    <row r="91" spans="1:10" ht="3" customHeight="1">
      <c r="A91" s="10"/>
      <c r="B91" s="10"/>
      <c r="C91" s="10"/>
      <c r="D91" s="10"/>
      <c r="E91" s="111"/>
      <c r="F91" s="111"/>
      <c r="G91" s="111"/>
      <c r="H91" s="111"/>
      <c r="I91" s="10"/>
    </row>
    <row r="92" spans="1:10" ht="15" customHeight="1">
      <c r="A92" s="10"/>
      <c r="B92" s="138"/>
      <c r="C92" s="111"/>
      <c r="D92" s="111" t="s">
        <v>229</v>
      </c>
      <c r="E92" s="111"/>
      <c r="F92" s="111"/>
      <c r="G92" s="111"/>
      <c r="H92" s="111" t="s">
        <v>143</v>
      </c>
      <c r="I92" s="10"/>
    </row>
    <row r="93" spans="1:10" ht="3" customHeight="1">
      <c r="A93" s="10"/>
      <c r="B93" s="111"/>
      <c r="C93" s="111"/>
      <c r="D93" s="111"/>
      <c r="E93" s="111"/>
      <c r="F93" s="111"/>
      <c r="G93" s="111"/>
      <c r="H93" s="111"/>
      <c r="I93" s="10"/>
    </row>
    <row r="94" spans="1:10" ht="15" customHeight="1">
      <c r="A94" s="10"/>
      <c r="B94" s="111"/>
      <c r="C94" s="111"/>
      <c r="D94" s="111" t="s">
        <v>228</v>
      </c>
      <c r="E94" s="111"/>
      <c r="F94" s="138"/>
      <c r="G94" s="111"/>
      <c r="H94" s="111" t="s">
        <v>305</v>
      </c>
      <c r="I94" s="10"/>
    </row>
    <row r="95" spans="1:10" ht="3" customHeight="1">
      <c r="A95" s="10"/>
      <c r="B95" s="111"/>
      <c r="C95" s="111"/>
      <c r="D95" s="111"/>
      <c r="E95" s="111"/>
      <c r="F95" s="111"/>
      <c r="G95" s="111"/>
      <c r="H95" s="111"/>
      <c r="I95" s="10"/>
    </row>
    <row r="96" spans="1:10" ht="15" customHeight="1">
      <c r="A96" s="10"/>
      <c r="B96" s="138"/>
      <c r="C96" s="111"/>
      <c r="D96" s="111" t="s">
        <v>227</v>
      </c>
      <c r="E96" s="111"/>
      <c r="F96" s="138"/>
      <c r="G96" s="111"/>
      <c r="H96" s="111" t="s">
        <v>145</v>
      </c>
      <c r="I96" s="10"/>
    </row>
    <row r="97" spans="1:9" ht="3" customHeight="1">
      <c r="A97" s="10"/>
      <c r="B97" s="111"/>
      <c r="C97" s="111"/>
      <c r="D97" s="111"/>
      <c r="E97" s="111"/>
      <c r="F97" s="111"/>
      <c r="G97" s="111"/>
      <c r="H97" s="111"/>
      <c r="I97" s="10"/>
    </row>
    <row r="98" spans="1:9" ht="15" customHeight="1">
      <c r="A98" s="10"/>
      <c r="B98" s="111"/>
      <c r="C98" s="111"/>
      <c r="D98" s="111" t="s">
        <v>226</v>
      </c>
      <c r="E98" s="111"/>
      <c r="F98" s="111"/>
      <c r="G98" s="111"/>
      <c r="H98" s="111" t="s">
        <v>146</v>
      </c>
      <c r="I98" s="10"/>
    </row>
    <row r="99" spans="1:9" ht="3" customHeight="1">
      <c r="A99" s="10"/>
      <c r="E99" s="111"/>
      <c r="F99" s="111"/>
      <c r="G99" s="111"/>
      <c r="H99" s="111"/>
      <c r="I99" s="10"/>
    </row>
    <row r="100" spans="1:9" ht="15" customHeight="1">
      <c r="A100" s="10"/>
      <c r="B100" s="111"/>
      <c r="C100" s="111"/>
      <c r="D100" s="116" t="s">
        <v>144</v>
      </c>
      <c r="E100" s="111"/>
      <c r="F100" s="111"/>
      <c r="G100" s="111"/>
      <c r="H100" s="111" t="s">
        <v>147</v>
      </c>
      <c r="I100" s="10"/>
    </row>
    <row r="101" spans="1:9" ht="3" customHeight="1">
      <c r="A101" s="10"/>
      <c r="B101" s="111"/>
      <c r="C101" s="111"/>
      <c r="D101" s="111"/>
      <c r="E101" s="111"/>
      <c r="F101" s="111"/>
      <c r="G101" s="111"/>
      <c r="H101" s="111"/>
      <c r="I101" s="10"/>
    </row>
    <row r="102" spans="1:9" ht="15" customHeight="1">
      <c r="A102" s="10"/>
      <c r="B102" s="138"/>
      <c r="C102" s="111"/>
      <c r="D102" s="111" t="s">
        <v>225</v>
      </c>
      <c r="E102" s="111"/>
      <c r="F102" s="138"/>
      <c r="G102" s="111"/>
      <c r="H102" s="111" t="s">
        <v>148</v>
      </c>
      <c r="I102" s="10"/>
    </row>
    <row r="103" spans="1:9" ht="3" customHeight="1">
      <c r="A103" s="10"/>
      <c r="B103" s="111"/>
      <c r="C103" s="111"/>
      <c r="D103" s="111"/>
      <c r="E103" s="111"/>
      <c r="G103" s="10"/>
      <c r="H103" s="10"/>
      <c r="I103" s="10"/>
    </row>
    <row r="104" spans="1:9" ht="15" customHeight="1">
      <c r="A104" s="10"/>
      <c r="B104" s="111"/>
      <c r="C104" s="111"/>
      <c r="D104" s="111" t="s">
        <v>224</v>
      </c>
      <c r="E104" s="111"/>
      <c r="F104" s="205" t="s">
        <v>222</v>
      </c>
      <c r="G104" s="205"/>
      <c r="H104" s="205"/>
      <c r="I104" s="10"/>
    </row>
    <row r="105" spans="1:9" ht="3" customHeight="1">
      <c r="A105" s="10"/>
      <c r="B105" s="111"/>
      <c r="C105" s="111"/>
      <c r="D105" s="111"/>
      <c r="E105" s="111"/>
      <c r="F105" s="10"/>
      <c r="G105" s="10"/>
      <c r="H105" s="10"/>
      <c r="I105" s="10"/>
    </row>
    <row r="106" spans="1:9" ht="15" customHeight="1">
      <c r="A106" s="10"/>
      <c r="B106" s="111"/>
      <c r="C106" s="111"/>
      <c r="D106" s="111" t="s">
        <v>223</v>
      </c>
      <c r="E106" s="111"/>
      <c r="F106" s="138"/>
      <c r="G106" s="111"/>
      <c r="H106" s="111" t="s">
        <v>162</v>
      </c>
      <c r="I106" s="10"/>
    </row>
    <row r="107" spans="1:9" ht="3" customHeight="1">
      <c r="A107" s="10"/>
      <c r="B107" s="111"/>
      <c r="C107" s="111"/>
      <c r="D107" s="111"/>
      <c r="E107" s="111"/>
      <c r="F107" s="111"/>
      <c r="G107" s="111"/>
      <c r="H107" s="111"/>
      <c r="I107" s="10"/>
    </row>
    <row r="108" spans="1:9" ht="15" customHeight="1">
      <c r="A108" s="10"/>
      <c r="B108" s="111"/>
      <c r="C108" s="111"/>
      <c r="D108" s="111"/>
      <c r="E108" s="111"/>
      <c r="F108" s="111"/>
      <c r="G108" s="111"/>
      <c r="H108" s="111" t="s">
        <v>149</v>
      </c>
      <c r="I108" s="10"/>
    </row>
    <row r="109" spans="1:9" ht="3" customHeight="1">
      <c r="A109" s="10"/>
      <c r="B109" s="111"/>
      <c r="C109" s="111"/>
      <c r="D109" s="111"/>
      <c r="E109" s="111"/>
      <c r="F109" s="111"/>
      <c r="G109" s="111"/>
      <c r="H109" s="111"/>
      <c r="I109" s="10"/>
    </row>
    <row r="110" spans="1:9" ht="35.25" customHeight="1">
      <c r="A110" s="10"/>
      <c r="B110" s="203" t="s">
        <v>312</v>
      </c>
      <c r="C110" s="204"/>
      <c r="D110" s="204"/>
      <c r="E110" s="204"/>
      <c r="F110" s="204"/>
      <c r="G110" s="204"/>
      <c r="H110" s="204"/>
      <c r="I110" s="10"/>
    </row>
    <row r="111" spans="1:9" ht="3" customHeight="1">
      <c r="A111" s="10"/>
      <c r="B111" s="111"/>
      <c r="C111" s="111"/>
      <c r="D111" s="111"/>
      <c r="E111" s="111"/>
      <c r="F111" s="111"/>
      <c r="G111" s="111"/>
      <c r="H111" s="111"/>
      <c r="I111" s="10"/>
    </row>
    <row r="112" spans="1:9" ht="15" customHeight="1">
      <c r="A112" s="10"/>
      <c r="B112" s="205" t="s">
        <v>119</v>
      </c>
      <c r="C112" s="205"/>
      <c r="D112" s="205"/>
      <c r="E112" s="205"/>
      <c r="F112" s="205"/>
      <c r="G112" s="205"/>
      <c r="H112" s="205"/>
      <c r="I112" s="10"/>
    </row>
    <row r="113" spans="1:9" ht="3" customHeight="1">
      <c r="A113" s="10"/>
      <c r="B113" s="111"/>
      <c r="C113" s="111"/>
      <c r="D113" s="111"/>
      <c r="E113" s="111"/>
      <c r="F113" s="111"/>
      <c r="G113" s="111"/>
      <c r="H113" s="111"/>
      <c r="I113" s="10"/>
    </row>
    <row r="114" spans="1:9" ht="15" customHeight="1">
      <c r="A114" s="10"/>
      <c r="B114" s="138"/>
      <c r="C114" s="111"/>
      <c r="D114" s="111" t="s">
        <v>313</v>
      </c>
      <c r="E114" s="111"/>
      <c r="F114" s="138"/>
      <c r="G114" s="111"/>
      <c r="H114" s="111" t="s">
        <v>163</v>
      </c>
      <c r="I114" s="10"/>
    </row>
    <row r="115" spans="1:9" ht="3" customHeight="1">
      <c r="A115" s="10"/>
      <c r="B115" s="111"/>
      <c r="C115" s="111"/>
      <c r="D115" s="111"/>
      <c r="E115" s="111"/>
      <c r="F115" s="10"/>
      <c r="G115" s="10"/>
      <c r="H115" s="10"/>
      <c r="I115" s="10"/>
    </row>
    <row r="116" spans="1:9" ht="15" customHeight="1">
      <c r="A116" s="10"/>
      <c r="B116" s="111"/>
      <c r="C116" s="111"/>
      <c r="D116" s="111" t="s">
        <v>221</v>
      </c>
      <c r="E116" s="111"/>
      <c r="F116" s="138"/>
      <c r="G116" s="111"/>
      <c r="H116" s="111" t="s">
        <v>150</v>
      </c>
      <c r="I116" s="10"/>
    </row>
    <row r="117" spans="1:9" ht="3" customHeight="1">
      <c r="A117" s="10"/>
      <c r="B117" s="111"/>
      <c r="C117" s="111"/>
      <c r="D117" s="111"/>
      <c r="E117" s="111"/>
      <c r="F117" s="111"/>
      <c r="G117" s="111"/>
      <c r="H117" s="111"/>
      <c r="I117" s="10"/>
    </row>
    <row r="118" spans="1:9" ht="15" customHeight="1">
      <c r="A118" s="10"/>
      <c r="B118" s="138"/>
      <c r="C118" s="111"/>
      <c r="D118" s="111" t="s">
        <v>314</v>
      </c>
      <c r="E118" s="111"/>
      <c r="F118" s="139"/>
      <c r="G118" s="118"/>
      <c r="H118" s="111" t="s">
        <v>172</v>
      </c>
      <c r="I118" s="10"/>
    </row>
    <row r="119" spans="1:9" ht="3" customHeight="1">
      <c r="A119" s="10"/>
      <c r="B119" s="111"/>
      <c r="C119" s="111"/>
      <c r="D119" s="111"/>
      <c r="E119" s="111"/>
      <c r="F119" s="111"/>
      <c r="G119" s="111"/>
      <c r="H119" s="111"/>
      <c r="I119" s="10"/>
    </row>
    <row r="120" spans="1:9" ht="15" customHeight="1">
      <c r="A120" s="10"/>
      <c r="B120" s="111"/>
      <c r="C120" s="111"/>
      <c r="D120" s="111" t="s">
        <v>220</v>
      </c>
      <c r="E120" s="111"/>
      <c r="F120" s="111"/>
      <c r="G120" s="111"/>
      <c r="H120" s="111"/>
      <c r="I120" s="10"/>
    </row>
    <row r="121" spans="1:9" ht="3" customHeight="1">
      <c r="A121" s="10"/>
      <c r="B121" s="111"/>
      <c r="C121" s="111"/>
      <c r="D121" s="111"/>
      <c r="E121" s="111"/>
      <c r="F121" s="111"/>
      <c r="G121" s="111"/>
      <c r="H121" s="111"/>
      <c r="I121" s="10"/>
    </row>
    <row r="122" spans="1:9" ht="3" customHeight="1"/>
    <row r="124" spans="1:9" ht="3" customHeight="1"/>
    <row r="126" spans="1:9" ht="3" customHeight="1"/>
    <row r="128" spans="1:9" ht="3" customHeight="1"/>
    <row r="130" ht="3" customHeight="1"/>
    <row r="132" ht="3" customHeight="1"/>
    <row r="134" ht="3" customHeight="1"/>
  </sheetData>
  <mergeCells count="24">
    <mergeCell ref="F32:H32"/>
    <mergeCell ref="B1:H1"/>
    <mergeCell ref="B2:H2"/>
    <mergeCell ref="B4:H4"/>
    <mergeCell ref="B10:H10"/>
    <mergeCell ref="B12:D12"/>
    <mergeCell ref="B20:D20"/>
    <mergeCell ref="B26:D26"/>
    <mergeCell ref="B32:D32"/>
    <mergeCell ref="F28:H28"/>
    <mergeCell ref="F12:H12"/>
    <mergeCell ref="J83:J84"/>
    <mergeCell ref="B110:H110"/>
    <mergeCell ref="B112:H112"/>
    <mergeCell ref="B38:D38"/>
    <mergeCell ref="F38:H38"/>
    <mergeCell ref="F42:H42"/>
    <mergeCell ref="B58:H58"/>
    <mergeCell ref="B76:D76"/>
    <mergeCell ref="F76:H76"/>
    <mergeCell ref="B60:H60"/>
    <mergeCell ref="F104:H104"/>
    <mergeCell ref="F50:H50"/>
    <mergeCell ref="B50:D50"/>
  </mergeCells>
  <pageMargins left="0.7" right="0.7" top="0.75" bottom="0.75" header="0.3" footer="0.3"/>
  <pageSetup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CAA5-0160-48F3-B427-0A00CD5B6080}">
  <sheetPr>
    <tabColor theme="1" tint="0.499984740745262"/>
  </sheetPr>
  <dimension ref="A2:E9"/>
  <sheetViews>
    <sheetView workbookViewId="0">
      <selection activeCell="B10" sqref="B10"/>
    </sheetView>
  </sheetViews>
  <sheetFormatPr defaultRowHeight="15"/>
  <cols>
    <col min="1" max="1" width="15" bestFit="1" customWidth="1"/>
    <col min="2" max="5" width="33.42578125" customWidth="1"/>
  </cols>
  <sheetData>
    <row r="2" spans="1:5">
      <c r="A2" s="57" t="s">
        <v>276</v>
      </c>
      <c r="B2" s="57" t="s">
        <v>277</v>
      </c>
      <c r="C2" s="57" t="s">
        <v>43</v>
      </c>
      <c r="D2" s="57" t="s">
        <v>278</v>
      </c>
      <c r="E2" s="57" t="s">
        <v>279</v>
      </c>
    </row>
    <row r="3" spans="1:5">
      <c r="A3" t="s">
        <v>283</v>
      </c>
      <c r="B3" t="s">
        <v>280</v>
      </c>
      <c r="C3" t="s">
        <v>280</v>
      </c>
      <c r="D3" t="s">
        <v>289</v>
      </c>
      <c r="E3" s="137" t="s">
        <v>289</v>
      </c>
    </row>
    <row r="4" spans="1:5" ht="30">
      <c r="A4" t="s">
        <v>284</v>
      </c>
      <c r="B4" s="137" t="s">
        <v>292</v>
      </c>
      <c r="C4" t="s">
        <v>289</v>
      </c>
      <c r="D4" t="s">
        <v>289</v>
      </c>
      <c r="E4" s="137" t="s">
        <v>289</v>
      </c>
    </row>
    <row r="5" spans="1:5" ht="270">
      <c r="A5" t="s">
        <v>282</v>
      </c>
      <c r="B5" s="137" t="s">
        <v>286</v>
      </c>
      <c r="C5" s="137" t="s">
        <v>288</v>
      </c>
      <c r="D5" s="137" t="s">
        <v>285</v>
      </c>
      <c r="E5" s="137" t="s">
        <v>289</v>
      </c>
    </row>
    <row r="6" spans="1:5" ht="60">
      <c r="A6" t="s">
        <v>281</v>
      </c>
      <c r="B6" s="137" t="s">
        <v>294</v>
      </c>
      <c r="C6" s="137" t="s">
        <v>287</v>
      </c>
      <c r="D6" s="137" t="s">
        <v>291</v>
      </c>
      <c r="E6" s="137" t="s">
        <v>289</v>
      </c>
    </row>
    <row r="7" spans="1:5" ht="45">
      <c r="A7" t="s">
        <v>290</v>
      </c>
      <c r="B7" s="137" t="s">
        <v>293</v>
      </c>
      <c r="C7" s="137" t="s">
        <v>289</v>
      </c>
      <c r="D7" s="137" t="s">
        <v>289</v>
      </c>
      <c r="E7" s="137" t="s">
        <v>289</v>
      </c>
    </row>
    <row r="8" spans="1:5">
      <c r="A8" s="136">
        <v>2</v>
      </c>
      <c r="B8" t="s">
        <v>295</v>
      </c>
      <c r="C8" t="s">
        <v>289</v>
      </c>
      <c r="D8" t="s">
        <v>289</v>
      </c>
      <c r="E8" t="s">
        <v>280</v>
      </c>
    </row>
    <row r="9" spans="1:5" ht="30">
      <c r="A9">
        <v>2.1</v>
      </c>
      <c r="B9" s="137" t="s">
        <v>323</v>
      </c>
      <c r="D9" s="137" t="s">
        <v>302</v>
      </c>
      <c r="E9" s="137"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27C3-7492-4CB1-AC0C-2DDF2C12D8C3}">
  <sheetPr codeName="Sheet4">
    <tabColor rgb="FF6BBA7E"/>
  </sheetPr>
  <dimension ref="B1:P20"/>
  <sheetViews>
    <sheetView zoomScale="80" zoomScaleNormal="80" workbookViewId="0">
      <selection activeCell="H17" sqref="H17"/>
    </sheetView>
  </sheetViews>
  <sheetFormatPr defaultRowHeight="15"/>
  <cols>
    <col min="1" max="1" width="5.5703125" customWidth="1"/>
    <col min="2" max="2" width="63.5703125" bestFit="1" customWidth="1"/>
    <col min="3" max="3" width="53.42578125" bestFit="1" customWidth="1"/>
    <col min="4" max="5" width="26.42578125" customWidth="1"/>
    <col min="6" max="6" width="26.7109375" customWidth="1"/>
    <col min="7" max="7" width="18.85546875" customWidth="1"/>
    <col min="8" max="8" width="28.42578125" bestFit="1" customWidth="1"/>
    <col min="9" max="9" width="20.85546875" style="60" customWidth="1"/>
    <col min="10" max="10" width="42.140625" style="60" bestFit="1" customWidth="1"/>
    <col min="11" max="11" width="47.7109375" style="60" bestFit="1" customWidth="1"/>
    <col min="12" max="13" width="17.28515625" bestFit="1" customWidth="1"/>
    <col min="14" max="14" width="18" bestFit="1" customWidth="1"/>
    <col min="15" max="16" width="17.28515625" bestFit="1" customWidth="1"/>
  </cols>
  <sheetData>
    <row r="1" spans="2:16">
      <c r="B1" s="57" t="s">
        <v>57</v>
      </c>
      <c r="C1" s="57" t="s">
        <v>56</v>
      </c>
      <c r="D1" s="57" t="s">
        <v>58</v>
      </c>
      <c r="E1" s="57" t="s">
        <v>59</v>
      </c>
      <c r="F1" s="57" t="s">
        <v>60</v>
      </c>
      <c r="G1" s="57" t="s">
        <v>61</v>
      </c>
      <c r="H1" s="57" t="s">
        <v>62</v>
      </c>
      <c r="I1" s="59" t="s">
        <v>15</v>
      </c>
      <c r="J1" s="59" t="s">
        <v>84</v>
      </c>
      <c r="K1" s="59" t="s">
        <v>85</v>
      </c>
      <c r="L1" s="57" t="s">
        <v>26</v>
      </c>
      <c r="M1" s="57" t="s">
        <v>27</v>
      </c>
      <c r="N1" s="57" t="s">
        <v>28</v>
      </c>
      <c r="O1" s="57" t="s">
        <v>29</v>
      </c>
      <c r="P1" s="57" t="s">
        <v>25</v>
      </c>
    </row>
    <row r="2" spans="2:16">
      <c r="B2" t="s">
        <v>307</v>
      </c>
      <c r="C2" s="57" t="str">
        <f>""</f>
        <v/>
      </c>
      <c r="D2" s="57"/>
      <c r="E2" s="57"/>
      <c r="F2" s="57"/>
      <c r="G2" t="s">
        <v>307</v>
      </c>
      <c r="H2" t="s">
        <v>307</v>
      </c>
      <c r="I2" s="60">
        <v>0</v>
      </c>
      <c r="J2" s="65" t="s">
        <v>89</v>
      </c>
      <c r="K2" s="65" t="s">
        <v>89</v>
      </c>
      <c r="L2" s="57"/>
      <c r="M2" s="57"/>
      <c r="N2" s="57"/>
      <c r="O2" s="57"/>
      <c r="P2" s="57"/>
    </row>
    <row r="3" spans="2:16">
      <c r="B3" t="s">
        <v>201</v>
      </c>
      <c r="C3" t="s">
        <v>63</v>
      </c>
      <c r="D3" t="s">
        <v>253</v>
      </c>
      <c r="E3" t="s">
        <v>254</v>
      </c>
      <c r="F3" t="s">
        <v>255</v>
      </c>
      <c r="G3" t="s">
        <v>175</v>
      </c>
      <c r="H3" t="s">
        <v>68</v>
      </c>
      <c r="I3" s="69">
        <v>841500</v>
      </c>
      <c r="J3" s="131" t="s">
        <v>199</v>
      </c>
      <c r="K3" s="131" t="s">
        <v>200</v>
      </c>
      <c r="L3" s="131" t="s">
        <v>86</v>
      </c>
      <c r="M3" s="60" t="s">
        <v>87</v>
      </c>
      <c r="N3" s="60" t="s">
        <v>87</v>
      </c>
      <c r="O3" s="60" t="s">
        <v>86</v>
      </c>
      <c r="P3" s="60" t="s">
        <v>86</v>
      </c>
    </row>
    <row r="4" spans="2:16">
      <c r="B4" t="s">
        <v>113</v>
      </c>
      <c r="C4" t="s">
        <v>63</v>
      </c>
      <c r="D4" t="s">
        <v>253</v>
      </c>
      <c r="E4" t="s">
        <v>254</v>
      </c>
      <c r="F4" t="s">
        <v>255</v>
      </c>
      <c r="G4" s="211" t="s">
        <v>64</v>
      </c>
      <c r="H4" s="58" t="s">
        <v>315</v>
      </c>
      <c r="I4" s="69">
        <v>100000</v>
      </c>
      <c r="J4" s="131" t="s">
        <v>176</v>
      </c>
      <c r="K4" s="131" t="s">
        <v>177</v>
      </c>
      <c r="L4" t="s">
        <v>86</v>
      </c>
      <c r="M4" s="60" t="s">
        <v>87</v>
      </c>
      <c r="N4" s="60" t="s">
        <v>87</v>
      </c>
      <c r="O4" t="s">
        <v>86</v>
      </c>
      <c r="P4" t="s">
        <v>86</v>
      </c>
    </row>
    <row r="5" spans="2:16">
      <c r="B5" t="s">
        <v>102</v>
      </c>
      <c r="C5" t="s">
        <v>63</v>
      </c>
      <c r="G5" t="s">
        <v>71</v>
      </c>
      <c r="H5" s="57" t="str">
        <f>""</f>
        <v/>
      </c>
      <c r="I5" s="60">
        <v>75000</v>
      </c>
      <c r="J5" s="131" t="s">
        <v>189</v>
      </c>
      <c r="K5" s="131" t="s">
        <v>190</v>
      </c>
      <c r="L5" s="60"/>
      <c r="M5" s="60"/>
    </row>
    <row r="6" spans="2:16">
      <c r="B6" t="s">
        <v>207</v>
      </c>
      <c r="C6" t="s">
        <v>63</v>
      </c>
      <c r="D6" t="s">
        <v>273</v>
      </c>
      <c r="E6" t="s">
        <v>274</v>
      </c>
      <c r="F6" t="s">
        <v>275</v>
      </c>
      <c r="G6" t="s">
        <v>208</v>
      </c>
      <c r="H6" t="s">
        <v>326</v>
      </c>
      <c r="I6" s="60">
        <v>187000</v>
      </c>
      <c r="J6" s="131" t="s">
        <v>209</v>
      </c>
      <c r="K6" s="131" t="s">
        <v>210</v>
      </c>
      <c r="L6" s="131" t="s">
        <v>86</v>
      </c>
      <c r="M6" s="60" t="s">
        <v>87</v>
      </c>
      <c r="N6" s="60" t="s">
        <v>87</v>
      </c>
      <c r="O6" s="60" t="s">
        <v>86</v>
      </c>
      <c r="P6" s="60" t="s">
        <v>86</v>
      </c>
    </row>
    <row r="7" spans="2:16">
      <c r="B7" t="s">
        <v>103</v>
      </c>
      <c r="C7" t="s">
        <v>63</v>
      </c>
      <c r="D7" t="s">
        <v>273</v>
      </c>
      <c r="E7" t="s">
        <v>274</v>
      </c>
      <c r="F7" t="s">
        <v>275</v>
      </c>
      <c r="G7" t="s">
        <v>72</v>
      </c>
      <c r="H7" s="57" t="str">
        <f>""</f>
        <v/>
      </c>
      <c r="I7" s="60">
        <v>50000</v>
      </c>
      <c r="J7" s="131" t="s">
        <v>185</v>
      </c>
      <c r="K7" s="131" t="s">
        <v>186</v>
      </c>
      <c r="L7" s="60" t="s">
        <v>86</v>
      </c>
      <c r="M7" s="60" t="s">
        <v>87</v>
      </c>
      <c r="N7" s="60" t="s">
        <v>86</v>
      </c>
      <c r="O7" s="60" t="s">
        <v>86</v>
      </c>
      <c r="P7" s="60" t="s">
        <v>86</v>
      </c>
    </row>
    <row r="8" spans="2:16">
      <c r="B8" t="s">
        <v>108</v>
      </c>
      <c r="C8" t="s">
        <v>63</v>
      </c>
      <c r="D8" t="s">
        <v>251</v>
      </c>
      <c r="E8" t="s">
        <v>250</v>
      </c>
      <c r="F8" t="s">
        <v>252</v>
      </c>
      <c r="G8" s="211" t="s">
        <v>109</v>
      </c>
      <c r="H8" t="s">
        <v>68</v>
      </c>
      <c r="I8" s="69">
        <v>93500</v>
      </c>
      <c r="J8" s="131" t="s">
        <v>197</v>
      </c>
      <c r="K8" s="131" t="s">
        <v>198</v>
      </c>
      <c r="L8" s="131" t="s">
        <v>86</v>
      </c>
      <c r="M8" s="60" t="s">
        <v>87</v>
      </c>
      <c r="N8" s="60" t="s">
        <v>87</v>
      </c>
      <c r="O8" s="60" t="s">
        <v>87</v>
      </c>
      <c r="P8" s="60" t="s">
        <v>86</v>
      </c>
    </row>
    <row r="9" spans="2:16">
      <c r="B9" t="s">
        <v>104</v>
      </c>
      <c r="C9" t="s">
        <v>63</v>
      </c>
      <c r="D9" t="s">
        <v>251</v>
      </c>
      <c r="E9" t="s">
        <v>250</v>
      </c>
      <c r="F9" t="s">
        <v>252</v>
      </c>
      <c r="G9" s="211" t="s">
        <v>76</v>
      </c>
      <c r="H9" t="s">
        <v>66</v>
      </c>
      <c r="I9" s="69">
        <v>40000</v>
      </c>
      <c r="J9" s="131" t="s">
        <v>178</v>
      </c>
      <c r="K9" s="131" t="s">
        <v>179</v>
      </c>
      <c r="L9" t="s">
        <v>86</v>
      </c>
      <c r="M9" s="60" t="s">
        <v>87</v>
      </c>
      <c r="N9" t="s">
        <v>86</v>
      </c>
      <c r="O9" t="s">
        <v>86</v>
      </c>
      <c r="P9" t="s">
        <v>86</v>
      </c>
    </row>
    <row r="10" spans="2:16">
      <c r="B10" t="s">
        <v>297</v>
      </c>
      <c r="C10" t="s">
        <v>63</v>
      </c>
      <c r="D10" t="s">
        <v>265</v>
      </c>
      <c r="E10" t="s">
        <v>266</v>
      </c>
      <c r="F10" t="s">
        <v>267</v>
      </c>
      <c r="G10" s="211" t="s">
        <v>173</v>
      </c>
      <c r="H10" t="s">
        <v>324</v>
      </c>
      <c r="I10" s="60">
        <v>60000</v>
      </c>
      <c r="J10" s="131" t="s">
        <v>195</v>
      </c>
      <c r="K10" s="131" t="s">
        <v>196</v>
      </c>
      <c r="L10" s="60" t="s">
        <v>86</v>
      </c>
      <c r="M10" s="60" t="s">
        <v>87</v>
      </c>
      <c r="N10" s="60" t="s">
        <v>87</v>
      </c>
      <c r="O10" s="60" t="s">
        <v>86</v>
      </c>
      <c r="P10" s="60" t="s">
        <v>86</v>
      </c>
    </row>
    <row r="11" spans="2:16">
      <c r="B11" t="s">
        <v>296</v>
      </c>
      <c r="C11" t="s">
        <v>63</v>
      </c>
      <c r="D11" t="s">
        <v>268</v>
      </c>
      <c r="E11" t="s">
        <v>269</v>
      </c>
      <c r="F11" t="s">
        <v>267</v>
      </c>
      <c r="G11" s="211" t="s">
        <v>73</v>
      </c>
      <c r="H11" s="212" t="s">
        <v>65</v>
      </c>
      <c r="I11" s="60">
        <v>50000</v>
      </c>
      <c r="J11" s="131" t="s">
        <v>191</v>
      </c>
      <c r="K11" s="131" t="s">
        <v>192</v>
      </c>
      <c r="L11" s="60" t="s">
        <v>86</v>
      </c>
      <c r="M11" s="60" t="s">
        <v>87</v>
      </c>
      <c r="N11" s="60" t="s">
        <v>86</v>
      </c>
      <c r="O11" s="60" t="s">
        <v>86</v>
      </c>
      <c r="P11" s="60" t="s">
        <v>86</v>
      </c>
    </row>
    <row r="12" spans="2:16">
      <c r="B12" t="s">
        <v>216</v>
      </c>
      <c r="C12" t="s">
        <v>63</v>
      </c>
      <c r="D12" t="s">
        <v>270</v>
      </c>
      <c r="E12" t="s">
        <v>271</v>
      </c>
      <c r="F12" t="s">
        <v>272</v>
      </c>
      <c r="G12" t="s">
        <v>214</v>
      </c>
      <c r="H12" s="212" t="s">
        <v>68</v>
      </c>
      <c r="I12" s="60">
        <v>233750</v>
      </c>
      <c r="J12" s="131" t="s">
        <v>217</v>
      </c>
      <c r="K12" s="131" t="s">
        <v>218</v>
      </c>
      <c r="L12" s="60" t="s">
        <v>86</v>
      </c>
      <c r="M12" s="60" t="s">
        <v>87</v>
      </c>
      <c r="N12" s="60" t="s">
        <v>86</v>
      </c>
      <c r="O12" s="60" t="s">
        <v>86</v>
      </c>
      <c r="P12" s="60" t="s">
        <v>86</v>
      </c>
    </row>
    <row r="13" spans="2:16">
      <c r="B13" t="s">
        <v>105</v>
      </c>
      <c r="C13" t="s">
        <v>63</v>
      </c>
      <c r="D13" t="s">
        <v>270</v>
      </c>
      <c r="E13" t="s">
        <v>271</v>
      </c>
      <c r="F13" t="s">
        <v>272</v>
      </c>
      <c r="G13" s="211" t="s">
        <v>74</v>
      </c>
      <c r="H13" t="s">
        <v>67</v>
      </c>
      <c r="I13" s="69">
        <v>133512</v>
      </c>
      <c r="J13" s="131" t="s">
        <v>193</v>
      </c>
      <c r="K13" s="131" t="s">
        <v>194</v>
      </c>
      <c r="L13" t="s">
        <v>86</v>
      </c>
      <c r="M13" t="s">
        <v>87</v>
      </c>
      <c r="N13" t="s">
        <v>86</v>
      </c>
      <c r="O13" t="s">
        <v>86</v>
      </c>
      <c r="P13" t="s">
        <v>86</v>
      </c>
    </row>
    <row r="14" spans="2:16">
      <c r="B14" t="s">
        <v>202</v>
      </c>
      <c r="C14" t="s">
        <v>63</v>
      </c>
      <c r="D14" t="s">
        <v>256</v>
      </c>
      <c r="E14" t="s">
        <v>257</v>
      </c>
      <c r="F14" t="s">
        <v>258</v>
      </c>
      <c r="G14" s="211" t="s">
        <v>110</v>
      </c>
      <c r="H14" t="s">
        <v>68</v>
      </c>
      <c r="I14" s="69">
        <v>467500</v>
      </c>
      <c r="J14" s="131" t="s">
        <v>203</v>
      </c>
      <c r="K14" s="131" t="s">
        <v>204</v>
      </c>
      <c r="L14" t="s">
        <v>86</v>
      </c>
      <c r="M14" t="s">
        <v>87</v>
      </c>
      <c r="N14" t="s">
        <v>87</v>
      </c>
      <c r="O14" t="s">
        <v>86</v>
      </c>
      <c r="P14" t="s">
        <v>86</v>
      </c>
    </row>
    <row r="15" spans="2:16">
      <c r="B15" t="s">
        <v>182</v>
      </c>
      <c r="C15" t="s">
        <v>63</v>
      </c>
      <c r="D15" t="s">
        <v>256</v>
      </c>
      <c r="E15" t="s">
        <v>257</v>
      </c>
      <c r="F15" t="s">
        <v>258</v>
      </c>
      <c r="G15" t="s">
        <v>174</v>
      </c>
      <c r="H15" t="s">
        <v>65</v>
      </c>
      <c r="I15" s="69">
        <v>75000</v>
      </c>
      <c r="J15" s="131" t="s">
        <v>180</v>
      </c>
      <c r="K15" s="131" t="s">
        <v>181</v>
      </c>
      <c r="L15" t="s">
        <v>86</v>
      </c>
      <c r="M15" t="s">
        <v>87</v>
      </c>
      <c r="N15" t="s">
        <v>86</v>
      </c>
      <c r="O15" t="s">
        <v>86</v>
      </c>
      <c r="P15" t="s">
        <v>86</v>
      </c>
    </row>
    <row r="16" spans="2:16">
      <c r="B16" t="s">
        <v>69</v>
      </c>
      <c r="C16" t="s">
        <v>70</v>
      </c>
      <c r="G16" s="211">
        <v>8010</v>
      </c>
      <c r="H16" s="57" t="s">
        <v>327</v>
      </c>
      <c r="I16" s="60">
        <v>3050000</v>
      </c>
      <c r="J16" s="131" t="s">
        <v>219</v>
      </c>
      <c r="K16" s="131" t="str">
        <f>""</f>
        <v/>
      </c>
      <c r="L16" t="s">
        <v>86</v>
      </c>
      <c r="M16" t="s">
        <v>86</v>
      </c>
      <c r="N16" t="s">
        <v>86</v>
      </c>
      <c r="O16" t="s">
        <v>87</v>
      </c>
      <c r="P16" t="s">
        <v>86</v>
      </c>
    </row>
    <row r="17" spans="2:16">
      <c r="B17" t="s">
        <v>111</v>
      </c>
      <c r="C17" t="s">
        <v>63</v>
      </c>
      <c r="D17" t="s">
        <v>259</v>
      </c>
      <c r="E17" t="s">
        <v>260</v>
      </c>
      <c r="F17" t="s">
        <v>261</v>
      </c>
      <c r="G17" t="s">
        <v>112</v>
      </c>
      <c r="H17" t="s">
        <v>325</v>
      </c>
      <c r="I17" s="69">
        <v>280500</v>
      </c>
      <c r="J17" s="131" t="s">
        <v>205</v>
      </c>
      <c r="K17" s="131" t="s">
        <v>206</v>
      </c>
      <c r="L17" s="131" t="s">
        <v>86</v>
      </c>
      <c r="M17" s="131" t="s">
        <v>86</v>
      </c>
      <c r="N17" s="131" t="s">
        <v>86</v>
      </c>
      <c r="O17" s="131" t="s">
        <v>86</v>
      </c>
      <c r="P17" s="131" t="s">
        <v>86</v>
      </c>
    </row>
    <row r="18" spans="2:16">
      <c r="B18" t="s">
        <v>106</v>
      </c>
      <c r="C18" t="s">
        <v>63</v>
      </c>
      <c r="D18" t="s">
        <v>259</v>
      </c>
      <c r="E18" t="s">
        <v>260</v>
      </c>
      <c r="F18" t="s">
        <v>261</v>
      </c>
      <c r="G18" s="211" t="s">
        <v>77</v>
      </c>
      <c r="H18" t="s">
        <v>316</v>
      </c>
      <c r="I18" s="69">
        <v>75800</v>
      </c>
      <c r="J18" s="131" t="s">
        <v>183</v>
      </c>
      <c r="K18" s="131" t="s">
        <v>184</v>
      </c>
      <c r="L18" t="s">
        <v>86</v>
      </c>
      <c r="M18" t="s">
        <v>86</v>
      </c>
      <c r="N18" t="s">
        <v>86</v>
      </c>
      <c r="O18" t="s">
        <v>86</v>
      </c>
      <c r="P18" t="s">
        <v>86</v>
      </c>
    </row>
    <row r="19" spans="2:16">
      <c r="B19" t="s">
        <v>215</v>
      </c>
      <c r="C19" t="s">
        <v>63</v>
      </c>
      <c r="D19" t="s">
        <v>262</v>
      </c>
      <c r="E19" t="s">
        <v>263</v>
      </c>
      <c r="F19" t="s">
        <v>264</v>
      </c>
      <c r="G19" t="s">
        <v>213</v>
      </c>
      <c r="I19" s="60">
        <v>374000</v>
      </c>
      <c r="J19" s="131" t="s">
        <v>211</v>
      </c>
      <c r="K19" s="131" t="s">
        <v>212</v>
      </c>
    </row>
    <row r="20" spans="2:16">
      <c r="B20" t="s">
        <v>107</v>
      </c>
      <c r="C20" t="s">
        <v>63</v>
      </c>
      <c r="D20" t="s">
        <v>262</v>
      </c>
      <c r="E20" t="s">
        <v>263</v>
      </c>
      <c r="F20" t="s">
        <v>264</v>
      </c>
      <c r="G20" s="211" t="s">
        <v>75</v>
      </c>
      <c r="H20" t="s">
        <v>101</v>
      </c>
      <c r="I20" s="60">
        <v>112420</v>
      </c>
      <c r="J20" s="131" t="s">
        <v>187</v>
      </c>
      <c r="K20" s="131" t="s">
        <v>188</v>
      </c>
      <c r="L20" s="60" t="s">
        <v>86</v>
      </c>
      <c r="M20" s="60" t="s">
        <v>87</v>
      </c>
      <c r="N20" s="60" t="s">
        <v>86</v>
      </c>
      <c r="O20" s="60" t="s">
        <v>86</v>
      </c>
      <c r="P20" s="60" t="s">
        <v>87</v>
      </c>
    </row>
  </sheetData>
  <autoFilter ref="B1:P20" xr:uid="{0A3227C3-7492-4CB1-AC0C-2DDF2C12D8C3}">
    <sortState xmlns:xlrd2="http://schemas.microsoft.com/office/spreadsheetml/2017/richdata2" ref="B2:P20">
      <sortCondition ref="B1"/>
    </sortState>
  </autoFilter>
  <phoneticPr fontId="2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B81C-513B-4AF4-87F1-BF4636EC46C6}">
  <sheetPr codeName="Sheet5"/>
  <dimension ref="B2:B10"/>
  <sheetViews>
    <sheetView workbookViewId="0">
      <selection activeCell="H7" sqref="H7"/>
    </sheetView>
  </sheetViews>
  <sheetFormatPr defaultRowHeight="15"/>
  <cols>
    <col min="2" max="2" width="52" bestFit="1" customWidth="1"/>
  </cols>
  <sheetData>
    <row r="2" spans="2:2">
      <c r="B2" s="66" t="s">
        <v>90</v>
      </c>
    </row>
    <row r="3" spans="2:2">
      <c r="B3" t="s">
        <v>97</v>
      </c>
    </row>
    <row r="4" spans="2:2">
      <c r="B4" s="67" t="s">
        <v>91</v>
      </c>
    </row>
    <row r="5" spans="2:2">
      <c r="B5" s="67" t="s">
        <v>92</v>
      </c>
    </row>
    <row r="6" spans="2:2">
      <c r="B6" s="67" t="s">
        <v>93</v>
      </c>
    </row>
    <row r="7" spans="2:2">
      <c r="B7" s="67" t="s">
        <v>94</v>
      </c>
    </row>
    <row r="8" spans="2:2">
      <c r="B8" s="67" t="s">
        <v>70</v>
      </c>
    </row>
    <row r="9" spans="2:2">
      <c r="B9" s="67" t="s">
        <v>95</v>
      </c>
    </row>
    <row r="10" spans="2:2">
      <c r="B10" s="67" t="s">
        <v>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074F7A8AD0F74C877082ACD45C5F2D" ma:contentTypeVersion="18" ma:contentTypeDescription="Create a new document." ma:contentTypeScope="" ma:versionID="b8dcf6b35aa2fbec2dbc6f794f934248">
  <xsd:schema xmlns:xsd="http://www.w3.org/2001/XMLSchema" xmlns:xs="http://www.w3.org/2001/XMLSchema" xmlns:p="http://schemas.microsoft.com/office/2006/metadata/properties" xmlns:ns1="http://schemas.microsoft.com/sharepoint/v3" xmlns:ns2="http://schemas.microsoft.com/sharepoint/v3/fields" xmlns:ns3="7436e707-d0fa-4616-8312-08c4f7f780d9" xmlns:ns4="414e15ea-35fd-4cff-b780-bb342b3dfcbd" targetNamespace="http://schemas.microsoft.com/office/2006/metadata/properties" ma:root="true" ma:fieldsID="192bed0349016755b153522d2866eb2e" ns1:_="" ns2:_="" ns3:_="" ns4:_="">
    <xsd:import namespace="http://schemas.microsoft.com/sharepoint/v3"/>
    <xsd:import namespace="http://schemas.microsoft.com/sharepoint/v3/fields"/>
    <xsd:import namespace="7436e707-d0fa-4616-8312-08c4f7f780d9"/>
    <xsd:import namespace="414e15ea-35fd-4cff-b780-bb342b3dfcbd"/>
    <xsd:element name="properties">
      <xsd:complexType>
        <xsd:sequence>
          <xsd:element name="documentManagement">
            <xsd:complexType>
              <xsd:all>
                <xsd:element ref="ns2:_Version" minOccurs="0"/>
                <xsd:element ref="ns3:Program" minOccurs="0"/>
                <xsd:element ref="ns3:Key" minOccurs="0"/>
                <xsd:element ref="ns3:File_x0020_Description" minOccurs="0"/>
                <xsd:element ref="ns1:PublishingStartDate" minOccurs="0"/>
                <xsd:element ref="ns1:PublishingExpirationDate" minOccurs="0"/>
                <xsd:element ref="ns4:SharedWithUsers" minOccurs="0"/>
                <xsd:element ref="ns1:TranslationStateDownloadLink"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DownloadLink" ma:index="16" nillable="true" ma:displayName="Download Link" ma:description="" ma:hidden="true" ma:internalName="TranslationStateDownload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8"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 nillable="true" ma:displayName="File Version" ma:internalName="_Vers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36e707-d0fa-4616-8312-08c4f7f780d9" elementFormDefault="qualified">
    <xsd:import namespace="http://schemas.microsoft.com/office/2006/documentManagement/types"/>
    <xsd:import namespace="http://schemas.microsoft.com/office/infopath/2007/PartnerControls"/>
    <xsd:element name="Program" ma:index="3" nillable="true" ma:displayName="Program" ma:default="ReOregon" ma:format="Dropdown" ma:internalName="Program">
      <xsd:simpleType>
        <xsd:restriction base="dms:Choice">
          <xsd:enumeration value="ReOregon"/>
        </xsd:restriction>
      </xsd:simpleType>
    </xsd:element>
    <xsd:element name="Key" ma:index="4" nillable="true" ma:displayName="Key" ma:default="PIER" ma:format="Dropdown" ma:internalName="Key">
      <xsd:simpleType>
        <xsd:union memberTypes="dms:Text">
          <xsd:simpleType>
            <xsd:restriction base="dms:Choice">
              <xsd:enumeration value="PIER"/>
            </xsd:restriction>
          </xsd:simpleType>
        </xsd:union>
      </xsd:simpleType>
    </xsd:element>
    <xsd:element name="File_x0020_Description" ma:index="5" nillable="true" ma:displayName="File Description" ma:internalName="File_x0020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gram xmlns="7436e707-d0fa-4616-8312-08c4f7f780d9">ReOregon</Program>
    <_Version xmlns="http://schemas.microsoft.com/sharepoint/v3/fields">2.1</_Version>
    <File_x0020_Description xmlns="7436e707-d0fa-4616-8312-08c4f7f780d9" xsi:nil="true"/>
    <TranslationStateDownloadLink xmlns="http://schemas.microsoft.com/sharepoint/v3">
      <Url xsi:nil="true"/>
      <Description xsi:nil="true"/>
    </TranslationStateDownloadLink>
    <Key xmlns="7436e707-d0fa-4616-8312-08c4f7f780d9" xsi:nil="true"/>
    <PublishingExpirationDate xmlns="http://schemas.microsoft.com/sharepoint/v3" xsi:nil="true"/>
    <RoutingRuleDescription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7EB3F1-036B-4A8A-B3D7-5E164C95B82B}">
  <ds:schemaRefs>
    <ds:schemaRef ds:uri="http://schemas.microsoft.com/sharepoint/v3/contenttype/forms"/>
  </ds:schemaRefs>
</ds:datastoreItem>
</file>

<file path=customXml/itemProps2.xml><?xml version="1.0" encoding="utf-8"?>
<ds:datastoreItem xmlns:ds="http://schemas.openxmlformats.org/officeDocument/2006/customXml" ds:itemID="{EB49DA9B-6485-4ECB-AE2C-F0AA2DC518E4}"/>
</file>

<file path=customXml/itemProps3.xml><?xml version="1.0" encoding="utf-8"?>
<ds:datastoreItem xmlns:ds="http://schemas.openxmlformats.org/officeDocument/2006/customXml" ds:itemID="{84FC6CE7-3C48-46EB-8E04-D7B557E39EEA}">
  <ds:schemaRefs>
    <ds:schemaRef ds:uri="27eb71bc-1c14-47c7-b49e-317fb9db5ef0"/>
    <ds:schemaRef ds:uri="http://purl.org/dc/elements/1.1/"/>
    <ds:schemaRef ds:uri="http://schemas.microsoft.com/sharepoint/v3"/>
    <ds:schemaRef ds:uri="http://purl.org/dc/dcmitype/"/>
    <ds:schemaRef ds:uri="70a2a898-07f1-47fc-9e22-7a1fcbc2996d"/>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Invoice Coversheet</vt:lpstr>
      <vt:lpstr>Invoice Log</vt:lpstr>
      <vt:lpstr>OHCS Invoice Review Checklist</vt:lpstr>
      <vt:lpstr>Version History</vt:lpstr>
      <vt:lpstr>Data Fields</vt:lpstr>
      <vt:lpstr>Data Fields 2</vt:lpstr>
      <vt:lpstr>'Invoice Coversheet'!Print_Area</vt:lpstr>
      <vt:lpstr>'Invoice Log'!Print_Area</vt:lpstr>
      <vt:lpstr>'OHCS Invoice Review Checklist'!Print_Area</vt:lpstr>
    </vt:vector>
  </TitlesOfParts>
  <Manager/>
  <Company>ICF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ReOregon Subrecipient Invoice Coversheet </dc:title>
  <dc:subject/>
  <dc:creator>Lewis, Ashley</dc:creator>
  <cp:keywords/>
  <dc:description/>
  <cp:lastModifiedBy>Lewis, Ashley</cp:lastModifiedBy>
  <cp:revision/>
  <cp:lastPrinted>2024-03-14T21:36:11Z</cp:lastPrinted>
  <dcterms:created xsi:type="dcterms:W3CDTF">2023-11-01T13:55:00Z</dcterms:created>
  <dcterms:modified xsi:type="dcterms:W3CDTF">2024-05-30T13:47:35Z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0x010100EF074F7A8AD0F74C877082ACD45C5F2D</vt:lpwstr>
  </property>
  <property fmtid="{D5CDD505-2E9C-101B-9397-08002B2CF9AE}" pid="3" name="MediaServiceImageTags">
    <vt:lpwstr/>
  </property>
</Properties>
</file>