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Health Analytics\Hospital Reporting Program\Community Benefit\Community Benefit Datasets\"/>
    </mc:Choice>
  </mc:AlternateContent>
  <xr:revisionPtr revIDLastSave="0" documentId="13_ncr:1_{A480B0B8-B7A4-4C56-AD3D-9AAEDB01AE99}" xr6:coauthVersionLast="47" xr6:coauthVersionMax="47" xr10:uidLastSave="{00000000-0000-0000-0000-000000000000}"/>
  <bookViews>
    <workbookView xWindow="28845" yWindow="75" windowWidth="28620" windowHeight="15420" xr2:uid="{D2F382F9-7406-4437-BFC3-AC7A6BF78693}"/>
  </bookViews>
  <sheets>
    <sheet name="Pivot Table" sheetId="2" r:id="rId1"/>
    <sheet name="Data" sheetId="1" r:id="rId2"/>
    <sheet name="Hospital Information" sheetId="3" r:id="rId3"/>
    <sheet name="Release Notes" sheetId="4" r:id="rId4"/>
  </sheets>
  <calcPr calcId="191029"/>
  <pivotCaches>
    <pivotCache cacheId="18"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 l="1"/>
  <c r="G63" i="1" l="1"/>
  <c r="G64" i="1"/>
  <c r="G65" i="1"/>
  <c r="G66" i="1"/>
  <c r="G67" i="1"/>
  <c r="G68" i="1"/>
  <c r="G69" i="1"/>
  <c r="G70" i="1"/>
  <c r="G71" i="1"/>
  <c r="G72" i="1"/>
  <c r="G73" i="1"/>
  <c r="G74" i="1"/>
  <c r="G75" i="1"/>
  <c r="G76" i="1"/>
  <c r="G77" i="1"/>
  <c r="G61" i="1"/>
  <c r="G62" i="1"/>
  <c r="G47" i="1"/>
  <c r="G41" i="1"/>
  <c r="G40" i="1"/>
  <c r="G25" i="1"/>
  <c r="G26" i="1"/>
  <c r="G27" i="1"/>
  <c r="G28" i="1"/>
  <c r="G29" i="1"/>
  <c r="G30" i="1"/>
  <c r="G31" i="1"/>
  <c r="G32" i="1"/>
  <c r="G33" i="1"/>
  <c r="G35" i="1"/>
  <c r="G36" i="1"/>
  <c r="G37" i="1"/>
  <c r="G38" i="1"/>
  <c r="G39" i="1"/>
  <c r="G34" i="1"/>
  <c r="G24" i="1"/>
  <c r="G23" i="1"/>
  <c r="G7" i="1"/>
  <c r="G18" i="1"/>
  <c r="G42" i="1"/>
  <c r="G43" i="1"/>
  <c r="G44" i="1"/>
  <c r="G45" i="1"/>
  <c r="G46" i="1"/>
  <c r="G48" i="1"/>
  <c r="G49" i="1"/>
  <c r="G50" i="1"/>
  <c r="G51" i="1"/>
  <c r="G52" i="1"/>
  <c r="G53" i="1"/>
  <c r="G54" i="1"/>
  <c r="G55" i="1"/>
  <c r="G57" i="1"/>
  <c r="G58" i="1"/>
  <c r="G59" i="1"/>
  <c r="G60" i="1"/>
  <c r="G4" i="1"/>
  <c r="G5" i="1"/>
  <c r="G6" i="1"/>
  <c r="G8" i="1"/>
  <c r="G9" i="1"/>
  <c r="G10" i="1"/>
  <c r="G11" i="1"/>
  <c r="G12" i="1"/>
  <c r="G13" i="1"/>
  <c r="G14" i="1"/>
  <c r="G15" i="1"/>
  <c r="G16" i="1"/>
  <c r="G17" i="1"/>
  <c r="G19" i="1"/>
  <c r="G20" i="1"/>
  <c r="G21" i="1"/>
  <c r="G22" i="1"/>
  <c r="G3" i="1" a="1"/>
  <c r="G3" i="1" s="1"/>
  <c r="G2" i="1" a="1"/>
  <c r="G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<sst xmlns="http://schemas.openxmlformats.org/spreadsheetml/2006/main" count="717" uniqueCount="199">
  <si>
    <t>Bay Area Hospital</t>
  </si>
  <si>
    <t>Blue Mountain Hospital</t>
  </si>
  <si>
    <t>Columbia Memorial Hospital</t>
  </si>
  <si>
    <t>Coquille Valley Hospital</t>
  </si>
  <si>
    <t>Curry General Hospital</t>
  </si>
  <si>
    <t xml:space="preserve">Good Samaritan Regional Medical Center </t>
  </si>
  <si>
    <t xml:space="preserve">Good Shepherd Medical Center </t>
  </si>
  <si>
    <t>Grande Ronde Hospital</t>
  </si>
  <si>
    <t>Harney District Hospital</t>
  </si>
  <si>
    <t>Hillsboro Medical Center</t>
  </si>
  <si>
    <t>Kaiser Sunnyside Medical Center</t>
  </si>
  <si>
    <t>Lake District Hospital</t>
  </si>
  <si>
    <t>Lower Umpqua Hospital</t>
  </si>
  <si>
    <t>Mercy Medical Center</t>
  </si>
  <si>
    <t>OHSU Hospital</t>
  </si>
  <si>
    <t>Pioneer Memorial Hospital - Heppner</t>
  </si>
  <si>
    <t>Saint Alphonsus Medical Center - Baker City</t>
  </si>
  <si>
    <t>Saint Alphonsus Medical Center - Ontario</t>
  </si>
  <si>
    <t>Samaritan Albany General Hospital</t>
  </si>
  <si>
    <t>Samaritan Lebanon Community Hospital</t>
  </si>
  <si>
    <t>Samaritan North Lincoln Hospital</t>
  </si>
  <si>
    <t>Samaritan Pacific Communities Hospital</t>
  </si>
  <si>
    <t>Santiam Memorial Hospital</t>
  </si>
  <si>
    <t>Sky Lakes Medical Center</t>
  </si>
  <si>
    <t>Southern Coos Hospital &amp; Health Center</t>
  </si>
  <si>
    <t>Wallowa Memorial Hospital</t>
  </si>
  <si>
    <t>Grouping Type</t>
  </si>
  <si>
    <t>Hospital</t>
  </si>
  <si>
    <t>Health System</t>
  </si>
  <si>
    <t>Assigned Minimum Spending Floor</t>
  </si>
  <si>
    <t>Total Community Benefit Spending</t>
  </si>
  <si>
    <t>Grand Total</t>
  </si>
  <si>
    <t>Row Labels</t>
  </si>
  <si>
    <t>Fiscal Year</t>
  </si>
  <si>
    <t>AHA ID</t>
  </si>
  <si>
    <t>Hospital Name</t>
  </si>
  <si>
    <t>Hospital Short Name</t>
  </si>
  <si>
    <t>Type</t>
  </si>
  <si>
    <t>Critical Access</t>
  </si>
  <si>
    <t>FR3/CBR ID</t>
  </si>
  <si>
    <t>Congressional District</t>
  </si>
  <si>
    <t>County</t>
  </si>
  <si>
    <t>Frontier</t>
  </si>
  <si>
    <t>SB1067</t>
  </si>
  <si>
    <t>Payment</t>
  </si>
  <si>
    <t>DRG</t>
  </si>
  <si>
    <t>Multnomah</t>
  </si>
  <si>
    <t>Yes</t>
  </si>
  <si>
    <t>APM</t>
  </si>
  <si>
    <t>A</t>
  </si>
  <si>
    <t>Tillamook</t>
  </si>
  <si>
    <t>No</t>
  </si>
  <si>
    <t>Asante Ashland Community Hospital</t>
  </si>
  <si>
    <t>Asante Ashland Comm Hosp</t>
  </si>
  <si>
    <t>B</t>
  </si>
  <si>
    <t>Jackson</t>
  </si>
  <si>
    <t>Asante Rogue Med Ctr</t>
  </si>
  <si>
    <t>Asante Three Rivers Medical Center</t>
  </si>
  <si>
    <t>Asante Three Rivers Med Ctr</t>
  </si>
  <si>
    <t>Josephine</t>
  </si>
  <si>
    <t>Bay Area Hosp</t>
  </si>
  <si>
    <t>Coos</t>
  </si>
  <si>
    <t>Blue Mountain Hosp</t>
  </si>
  <si>
    <t>Grant</t>
  </si>
  <si>
    <t>CBR</t>
  </si>
  <si>
    <t>Columbia Memorial Hosp</t>
  </si>
  <si>
    <t>Clatsop</t>
  </si>
  <si>
    <t>Coquille Valley Hosp</t>
  </si>
  <si>
    <t>Curry General Hosp</t>
  </si>
  <si>
    <t>Curry</t>
  </si>
  <si>
    <t>Good Samaritan Regional Medical Center</t>
  </si>
  <si>
    <t>Good Samaritan Regional Med Ctr</t>
  </si>
  <si>
    <t>Benton</t>
  </si>
  <si>
    <t>Good Shepherd Medical Center</t>
  </si>
  <si>
    <t>Good Shepherd Med Ctr</t>
  </si>
  <si>
    <t>Umatilla</t>
  </si>
  <si>
    <t>Grande Ronde Hosp</t>
  </si>
  <si>
    <t>Union</t>
  </si>
  <si>
    <t>Harney District Hosp</t>
  </si>
  <si>
    <t>Harney</t>
  </si>
  <si>
    <t>Washington</t>
  </si>
  <si>
    <t>Kaiser Sunnyside Med Ctr</t>
  </si>
  <si>
    <t>Clackamas</t>
  </si>
  <si>
    <t>Kaiser Westside Med Ctr</t>
  </si>
  <si>
    <t>Lake District Hosp</t>
  </si>
  <si>
    <t>Lake</t>
  </si>
  <si>
    <t>Legacy Emanuel Medical Center</t>
  </si>
  <si>
    <t>Legacy Emanuel Med Ctr</t>
  </si>
  <si>
    <t>Legacy Good Samaritan Med Ctr</t>
  </si>
  <si>
    <t>Legacy Meridian Park Medical Center</t>
  </si>
  <si>
    <t>Legacy Meridian Park Med Ctr</t>
  </si>
  <si>
    <t>Legacy Mount Hood Medical Center</t>
  </si>
  <si>
    <t>Legacy Silverton Med Ctr</t>
  </si>
  <si>
    <t>Marion</t>
  </si>
  <si>
    <t>Lower Umpqua Hosp</t>
  </si>
  <si>
    <t>Douglas</t>
  </si>
  <si>
    <t>McKenzie-Willamette Medical Center</t>
  </si>
  <si>
    <t>McKenzie-Willamette Med Ctr</t>
  </si>
  <si>
    <t>Lane</t>
  </si>
  <si>
    <t>Mercy Med Ctr</t>
  </si>
  <si>
    <t>Wasco</t>
  </si>
  <si>
    <t>PeaceHealth Cottage Grove</t>
  </si>
  <si>
    <t>PeaceHealth Peace Harbor Medical Center</t>
  </si>
  <si>
    <t>PeaceHealth Peace Harbor</t>
  </si>
  <si>
    <t>Morrow</t>
  </si>
  <si>
    <t>Providence Hood River Memorial Hospital</t>
  </si>
  <si>
    <t>Providence Hood River Hosp</t>
  </si>
  <si>
    <t>Hood River</t>
  </si>
  <si>
    <t>Providence Medford Medical Center</t>
  </si>
  <si>
    <t>Providence Medford Med Ctr</t>
  </si>
  <si>
    <t>Providence Milwaukie Hospital</t>
  </si>
  <si>
    <t>Providence Milwaukie Hosp</t>
  </si>
  <si>
    <t>Providence Newberg Medical Center</t>
  </si>
  <si>
    <t>Providence Newberg Med Ctr</t>
  </si>
  <si>
    <t>Yamhill</t>
  </si>
  <si>
    <t>Providence Portland Medical Center</t>
  </si>
  <si>
    <t>Providence Portland Med Ctr</t>
  </si>
  <si>
    <t>Providence Seaside Hospital</t>
  </si>
  <si>
    <t>Providence Seaside Hosp</t>
  </si>
  <si>
    <t>Providence Willamette Falls</t>
  </si>
  <si>
    <t>Baker</t>
  </si>
  <si>
    <t>Malheur</t>
  </si>
  <si>
    <t>Salem Health West Valley Hospital</t>
  </si>
  <si>
    <t>Salem Health West Valley Hosp</t>
  </si>
  <si>
    <t>Polk</t>
  </si>
  <si>
    <t>Salem Hospital</t>
  </si>
  <si>
    <t>Salem Hosp</t>
  </si>
  <si>
    <t>Samaritan Albany Hosp</t>
  </si>
  <si>
    <t>Linn</t>
  </si>
  <si>
    <t>Samaritan Lebanon Hosp</t>
  </si>
  <si>
    <t>Samaritan North Lincoln Hosp</t>
  </si>
  <si>
    <t>Lincoln</t>
  </si>
  <si>
    <t>Samaritan Pacific Comm Hosp</t>
  </si>
  <si>
    <t>Santiam Memorial Hosp</t>
  </si>
  <si>
    <t>Sky Lakes Med Ctr</t>
  </si>
  <si>
    <t>Klamath</t>
  </si>
  <si>
    <t>Southern Coos Hosp</t>
  </si>
  <si>
    <t>Deschutes</t>
  </si>
  <si>
    <t>Jefferson</t>
  </si>
  <si>
    <t>Crook</t>
  </si>
  <si>
    <t>Wallowa</t>
  </si>
  <si>
    <t>Willamette Valley Medical Center</t>
  </si>
  <si>
    <t>Willamette Valley Med Ctr</t>
  </si>
  <si>
    <t>Release Notes</t>
  </si>
  <si>
    <t>Beginning in 2022, Oregon law requires that the state's 60 non-profit hospitals and their affiliated clinics meet a minimum threshold for community benefit spending. OHA calculates and assigns hospital and health system community benefit spending floors in two-year cycles, and hospitals choose the grouping the spending floor is applied to. Statewide, there are 38 total spending floor groups that encompass 60 non-profit hospitals and their affilitated clinics. The first complete year of data, fiscal year 2022, became available at the end of 2023, and complete fiscal year 2023 data will be available at the end of 2024.</t>
  </si>
  <si>
    <t>Sum of Total Community Benefit Spending</t>
  </si>
  <si>
    <t>Shriners Children's Portland</t>
  </si>
  <si>
    <t>St. Charles Health System</t>
  </si>
  <si>
    <t>St. Anthony Hospital</t>
  </si>
  <si>
    <t>Adventist Health Columbia Gorge Medical Center</t>
  </si>
  <si>
    <t>Providence Health &amp; Services</t>
  </si>
  <si>
    <t>Legacy Health</t>
  </si>
  <si>
    <t>PeaceHealth</t>
  </si>
  <si>
    <t>Adventist Health Portland Medical Center</t>
  </si>
  <si>
    <t>Adventist Health Tillamook Medical Center</t>
  </si>
  <si>
    <t>Asante</t>
  </si>
  <si>
    <t>Salem Health</t>
  </si>
  <si>
    <t>Oregon Health &amp; Science University Hospital</t>
  </si>
  <si>
    <t>Adventist Columbia Gorge Med Ctr</t>
  </si>
  <si>
    <t>Adventist Portland Med Ctr</t>
  </si>
  <si>
    <t>Adventist Tillamook Med Ctr</t>
  </si>
  <si>
    <t>Asante Rogue Regional Medical Center</t>
  </si>
  <si>
    <t>Hillsboro Med Ctr</t>
  </si>
  <si>
    <t>Legacy Silverton Medical Center</t>
  </si>
  <si>
    <t>PeaceHealth Cottage Grove Community Medical Center</t>
  </si>
  <si>
    <t>PeaceHealth Sacred Heart - RB</t>
  </si>
  <si>
    <t>PeaceHealth Sacred Heart Medical Center - University District</t>
  </si>
  <si>
    <t>PeaceHealth Sacred Heart - UD</t>
  </si>
  <si>
    <t>Pioneer Memorial - Heppner</t>
  </si>
  <si>
    <t>Providence St. Vincent Medical Center</t>
  </si>
  <si>
    <t>Providence St. Vincent Med Ctr</t>
  </si>
  <si>
    <t>Providence Willamette Falls Medical Center</t>
  </si>
  <si>
    <t>St. Anthony Hosp</t>
  </si>
  <si>
    <t>St. Charles Medical Center - Bend</t>
  </si>
  <si>
    <t>St. Charles - Bend</t>
  </si>
  <si>
    <t>St. Charles Medical Center - Madras</t>
  </si>
  <si>
    <t>St. Charles - Madras</t>
  </si>
  <si>
    <t>St. Charles Medical Center - Prineville</t>
  </si>
  <si>
    <t>St. Charles - Prineville</t>
  </si>
  <si>
    <t>St. Charles Medical Center - Redmond</t>
  </si>
  <si>
    <t>St. Charles - Redmond</t>
  </si>
  <si>
    <t>Samaritan Health Services</t>
  </si>
  <si>
    <t>Samaritan Health Services requested to change its spending floor calculation grouping from individual calculations for each hospital to one calculation for the entire health system for the FY24-25 calculation and going forward, effective 11/08/2023.</t>
  </si>
  <si>
    <t>Column Labels</t>
  </si>
  <si>
    <t>Kaiser Westside Medical Center</t>
  </si>
  <si>
    <t>Hospital or Health System Name</t>
  </si>
  <si>
    <t>PeaceHealth Sacred Heart Medical Center - RiverBend</t>
  </si>
  <si>
    <t>Shriners Portland</t>
  </si>
  <si>
    <t>Legacy Good Samaritan Medical Center</t>
  </si>
  <si>
    <t>Saint Alphonsus - Baker City</t>
  </si>
  <si>
    <t>Saint Alphonsus - Ontario</t>
  </si>
  <si>
    <t>Fiscal Year Reporting Group</t>
  </si>
  <si>
    <t>Legacy Mount Hood Med Ctr</t>
  </si>
  <si>
    <t>Fiscal Year 2023 Release Notes</t>
  </si>
  <si>
    <t>Fiscal Year 2022 Release Notes</t>
  </si>
  <si>
    <t>Minimum Spending Floor Met</t>
  </si>
  <si>
    <t>Mid Columbia Medical Center in The Dalles changed its name to Adventist Health Columbia Gorge Medical Center, effective 06/01/2023. The name has been changed retroactively for all fiscal years.</t>
  </si>
  <si>
    <t>Updated on 10/08/2024</t>
  </si>
  <si>
    <t>2023 data reviewed and finalized 10/08/24.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</si>
</sst>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0"/>
    <numFmt numFmtId="166" formatCode="0.0%"/>
  </numFmts>
  <fonts count="12" x14ac:knownFonts="1">
    <font>
      <sz val="11"/>
      <color theme="1"/>
      <name val="Calibri"/>
      <family val="2"/>
      <scheme val="minor"/>
    </font>
    <font>
      <sz val="11"/>
      <color rgb="FF606060"/>
      <name val="Calibri"/>
      <family val="2"/>
      <scheme val="minor"/>
    </font>
    <font>
      <sz val="11"/>
      <name val="Calibri"/>
      <family val="2"/>
      <scheme val="minor"/>
    </font>
    <font>
      <b/>
      <sz val="11"/>
      <name val="Calibri"/>
      <family val="2"/>
      <scheme val="minor"/>
    </font>
    <font>
      <b/>
      <sz val="18"/>
      <color theme="0"/>
      <name val="Arial"/>
      <family val="2"/>
    </font>
    <font>
      <b/>
      <sz val="12"/>
      <color theme="9"/>
      <name val="Arial"/>
      <family val="2"/>
    </font>
    <font>
      <b/>
      <sz val="12"/>
      <color theme="1"/>
      <name val="Arial"/>
      <family val="2"/>
    </font>
    <font>
      <sz val="12"/>
      <color rgb="FF606060"/>
      <name val="Arial Narrow"/>
      <family val="2"/>
    </font>
    <font>
      <sz val="12"/>
      <name val="Calibri"/>
      <family val="2"/>
      <scheme val="minor"/>
    </font>
    <font>
      <sz val="8"/>
      <name val="Calibri"/>
      <family val="2"/>
      <scheme val="minor"/>
    </font>
    <font>
      <sz val="10"/>
      <name val="Arial"/>
      <family val="2"/>
    </font>
    <font>
      <sz val="12"/>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BE3DF"/>
        <bgColor indexed="64"/>
      </patternFill>
    </fill>
    <fill>
      <patternFill patternType="solid">
        <fgColor theme="9" tint="-0.49998474074526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9">
    <xf numFmtId="0" fontId="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cellStyleXfs>
  <cellXfs count="38">
    <xf numFmtId="0" fontId="0" fillId="0" borderId="0" xfId="0"/>
    <xf numFmtId="0" fontId="0" fillId="2" borderId="0" xfId="0" applyFill="1"/>
    <xf numFmtId="0" fontId="0" fillId="2" borderId="0" xfId="0" applyFill="1" applyBorder="1"/>
    <xf numFmtId="0" fontId="0" fillId="2" borderId="0" xfId="0" applyFill="1" applyAlignment="1">
      <alignment horizontal="left"/>
    </xf>
    <xf numFmtId="0" fontId="0" fillId="2" borderId="0" xfId="0" applyNumberFormat="1" applyFill="1"/>
    <xf numFmtId="0" fontId="1" fillId="0" borderId="0" xfId="0" applyFont="1"/>
    <xf numFmtId="0" fontId="0" fillId="3" borderId="0" xfId="0" applyFill="1" applyAlignment="1">
      <alignment horizontal="left"/>
    </xf>
    <xf numFmtId="0" fontId="0" fillId="3" borderId="0" xfId="0" applyNumberFormat="1" applyFill="1"/>
    <xf numFmtId="0" fontId="0" fillId="4" borderId="0" xfId="0" applyFill="1"/>
    <xf numFmtId="0" fontId="0" fillId="4" borderId="0" xfId="0" applyFill="1" applyAlignment="1">
      <alignment horizontal="right"/>
    </xf>
    <xf numFmtId="0" fontId="0" fillId="4" borderId="0" xfId="0" applyFill="1" applyAlignment="1">
      <alignment horizontal="left"/>
    </xf>
    <xf numFmtId="165" fontId="2" fillId="0" borderId="0" xfId="0" applyNumberFormat="1" applyFont="1" applyFill="1" applyAlignment="1"/>
    <xf numFmtId="0" fontId="2" fillId="0" borderId="0" xfId="0" applyFont="1" applyFill="1" applyBorder="1"/>
    <xf numFmtId="0" fontId="2" fillId="0" borderId="0" xfId="0" applyFont="1" applyFill="1" applyBorder="1" applyAlignment="1">
      <alignment horizontal="center" vertical="center"/>
    </xf>
    <xf numFmtId="164" fontId="2" fillId="0" borderId="0" xfId="0" applyNumberFormat="1" applyFont="1" applyFill="1" applyAlignment="1">
      <alignment horizontal="center" vertical="center"/>
    </xf>
    <xf numFmtId="165" fontId="2" fillId="0" borderId="0" xfId="0" applyNumberFormat="1" applyFont="1" applyFill="1" applyAlignment="1">
      <alignment horizontal="center"/>
    </xf>
    <xf numFmtId="0" fontId="2" fillId="0" borderId="0" xfId="0" applyFont="1" applyFill="1"/>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4" fillId="5" borderId="1" xfId="0" applyFont="1" applyFill="1" applyBorder="1" applyAlignment="1">
      <alignment horizontal="left" vertical="center" indent="1"/>
    </xf>
    <xf numFmtId="0" fontId="5" fillId="0" borderId="2" xfId="0" applyFont="1" applyBorder="1" applyAlignment="1">
      <alignment horizontal="left" vertical="center" indent="1"/>
    </xf>
    <xf numFmtId="0" fontId="0" fillId="0" borderId="0" xfId="0" applyAlignment="1">
      <alignment vertical="center"/>
    </xf>
    <xf numFmtId="0" fontId="7" fillId="0" borderId="4"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6" xfId="0" applyFont="1" applyFill="1" applyBorder="1" applyAlignment="1">
      <alignment horizontal="left" vertical="center" wrapText="1" indent="1"/>
    </xf>
    <xf numFmtId="165" fontId="8" fillId="0" borderId="0" xfId="0" applyNumberFormat="1" applyFont="1" applyFill="1" applyAlignment="1">
      <alignment horizontal="center" vertical="center" wrapText="1"/>
    </xf>
    <xf numFmtId="165" fontId="8" fillId="0" borderId="0" xfId="0" applyNumberFormat="1" applyFont="1" applyFill="1" applyBorder="1" applyAlignment="1">
      <alignment horizontal="center" vertical="center" wrapText="1"/>
    </xf>
    <xf numFmtId="0" fontId="6" fillId="3" borderId="5" xfId="0" applyFont="1" applyFill="1" applyBorder="1" applyAlignment="1">
      <alignment horizontal="left" vertical="center" indent="1"/>
    </xf>
    <xf numFmtId="0" fontId="6" fillId="3" borderId="7" xfId="0" applyFont="1" applyFill="1" applyBorder="1" applyAlignment="1">
      <alignment horizontal="left" vertical="center" indent="1"/>
    </xf>
    <xf numFmtId="166" fontId="2" fillId="0" borderId="0" xfId="0" applyNumberFormat="1" applyFont="1" applyFill="1"/>
    <xf numFmtId="0" fontId="11" fillId="0" borderId="8" xfId="0" applyFont="1" applyFill="1" applyBorder="1" applyAlignment="1">
      <alignment horizontal="left" vertical="center" indent="1"/>
    </xf>
  </cellXfs>
  <cellStyles count="9">
    <cellStyle name="Comma 2" xfId="3" xr:uid="{F9B2D659-CFF5-4A13-98AA-DC40F1A5F774}"/>
    <cellStyle name="Comma 3" xfId="2" xr:uid="{A3F9B50A-CF44-4EE3-B813-6265EFE641B1}"/>
    <cellStyle name="Currency 2" xfId="5" xr:uid="{2781145C-069A-4547-A7BF-3FB414A5C365}"/>
    <cellStyle name="Currency 3" xfId="4" xr:uid="{7B0A7FF8-4D99-4805-9A54-5A22D7FA1284}"/>
    <cellStyle name="Normal" xfId="0" builtinId="0"/>
    <cellStyle name="Normal 2" xfId="6" xr:uid="{C23EAB87-9183-4948-864F-204F8FF68F16}"/>
    <cellStyle name="Normal 3" xfId="1" xr:uid="{51D41676-D4B9-4A3D-8C98-D7A0F82BF3B8}"/>
    <cellStyle name="Percent 2" xfId="8" xr:uid="{8BB914A0-14AD-460D-B919-BA9F8B7D1E5B}"/>
    <cellStyle name="Percent 3" xfId="7" xr:uid="{0CBFA3B0-7C68-493C-AD6D-29A8BBA8E38B}"/>
  </cellStyles>
  <dxfs count="121">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rgb="FFF2F2F2"/>
        </patternFill>
      </fill>
    </dxf>
    <dxf>
      <fill>
        <patternFill>
          <bgColor rgb="FFF2F2F2"/>
        </patternFill>
      </fill>
    </dxf>
    <dxf>
      <fill>
        <patternFill>
          <bgColor theme="9" tint="0.79998168889431442"/>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alignment horizontal="right"/>
    </dxf>
    <dxf>
      <alignment horizontal="left"/>
    </dxf>
    <dxf>
      <fill>
        <patternFill>
          <bgColor rgb="FFDBE3DF"/>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rgb="FFF2F2F2"/>
        </patternFill>
      </fill>
    </dxf>
    <dxf>
      <fill>
        <patternFill>
          <bgColor rgb="FFF2F2F2"/>
        </patternFill>
      </fill>
    </dxf>
    <dxf>
      <fill>
        <patternFill>
          <bgColor theme="9" tint="0.79998168889431442"/>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alignment horizontal="right"/>
    </dxf>
    <dxf>
      <alignment horizontal="left"/>
    </dxf>
    <dxf>
      <fill>
        <patternFill>
          <bgColor rgb="FFDBE3DF"/>
        </patternFill>
      </fill>
    </dxf>
    <dxf>
      <fill>
        <patternFill>
          <bgColor rgb="FFDBE3DF"/>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rgb="FFF2F2F2"/>
        </patternFill>
      </fill>
    </dxf>
    <dxf>
      <fill>
        <patternFill>
          <bgColor rgb="FFF2F2F2"/>
        </patternFill>
      </fill>
    </dxf>
    <dxf>
      <fill>
        <patternFill>
          <bgColor theme="9" tint="0.79998168889431442"/>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alignment horizontal="right"/>
    </dxf>
    <dxf>
      <alignment horizontal="left"/>
    </dxf>
    <dxf>
      <fill>
        <patternFill>
          <bgColor rgb="FFDBE3DF"/>
        </patternFill>
      </fill>
    </dxf>
    <dxf>
      <fill>
        <patternFill>
          <bgColor rgb="FFDBE3DF"/>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rgb="FFF2F2F2"/>
        </patternFill>
      </fill>
    </dxf>
    <dxf>
      <fill>
        <patternFill>
          <bgColor rgb="FFF2F2F2"/>
        </patternFill>
      </fill>
    </dxf>
    <dxf>
      <fill>
        <patternFill>
          <bgColor theme="9" tint="0.79998168889431442"/>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alignment horizontal="right"/>
    </dxf>
    <dxf>
      <alignment horizontal="left"/>
    </dxf>
    <dxf>
      <fill>
        <patternFill>
          <bgColor rgb="FFDBE3DF"/>
        </patternFill>
      </fill>
    </dxf>
    <dxf>
      <fill>
        <patternFill>
          <bgColor rgb="FFDBE3DF"/>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rgb="FFF2F2F2"/>
        </patternFill>
      </fill>
    </dxf>
    <dxf>
      <fill>
        <patternFill>
          <bgColor rgb="FFF2F2F2"/>
        </patternFill>
      </fill>
    </dxf>
    <dxf>
      <fill>
        <patternFill>
          <bgColor theme="9" tint="0.79998168889431442"/>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alignment horizontal="right"/>
    </dxf>
    <dxf>
      <alignment horizontal="left"/>
    </dxf>
    <dxf>
      <fill>
        <patternFill>
          <bgColor rgb="FFDBE3DF"/>
        </patternFill>
      </fill>
    </dxf>
    <dxf>
      <fill>
        <patternFill>
          <bgColor rgb="FFDBE3DF"/>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quot;$&quot;#,##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quot;$&quot;#,##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65" formatCode="0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000"/>
      <fill>
        <patternFill patternType="none">
          <fgColor indexed="64"/>
          <bgColor indexed="65"/>
        </patternFill>
      </fill>
      <alignment horizontal="center" vertical="center" textRotation="0" wrapText="1" indent="0" justifyLastLine="0" shrinkToFit="0" readingOrder="0"/>
    </dxf>
    <dxf>
      <fill>
        <patternFill>
          <bgColor rgb="FFDBE3DF"/>
        </patternFill>
      </fill>
    </dxf>
    <dxf>
      <alignment horizontal="left"/>
    </dxf>
    <dxf>
      <alignment horizontal="right"/>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rgb="FFDBE3DF"/>
        </patternFill>
      </fill>
    </dxf>
    <dxf>
      <fill>
        <patternFill>
          <bgColor theme="9" tint="0.79998168889431442"/>
        </patternFill>
      </fill>
    </dxf>
    <dxf>
      <fill>
        <patternFill>
          <bgColor rgb="FFF2F2F2"/>
        </patternFill>
      </fill>
    </dxf>
    <dxf>
      <fill>
        <patternFill>
          <bgColor rgb="FFF2F2F2"/>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colors>
    <mruColors>
      <color rgb="FFDBE3DF"/>
      <color rgb="FF097D51"/>
      <color rgb="FF0DB374"/>
      <color rgb="FF60606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upport.microsoft.com/en-us/office/create-a-pivottable-to-analyze-worksheet-data-a9a84538-bfe9-40a9-a8e9-f99134456576"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9525</xdr:rowOff>
    </xdr:from>
    <xdr:to>
      <xdr:col>7</xdr:col>
      <xdr:colOff>561975</xdr:colOff>
      <xdr:row>40</xdr:row>
      <xdr:rowOff>85725</xdr:rowOff>
    </xdr:to>
    <xdr:sp macro="" textlink="">
      <xdr:nvSpPr>
        <xdr:cNvPr id="2" name="TextBox 1">
          <a:extLst>
            <a:ext uri="{FF2B5EF4-FFF2-40B4-BE49-F238E27FC236}">
              <a16:creationId xmlns:a16="http://schemas.microsoft.com/office/drawing/2014/main" id="{050BCA5B-8BEB-4604-9CD4-2655A071B706}"/>
            </a:ext>
          </a:extLst>
        </xdr:cNvPr>
        <xdr:cNvSpPr txBox="1"/>
      </xdr:nvSpPr>
      <xdr:spPr>
        <a:xfrm>
          <a:off x="609600" y="390525"/>
          <a:ext cx="4219575" cy="731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HOW TO USE THIS PIVOT TABLE</a:t>
          </a:r>
          <a:endParaRPr lang="en-US">
            <a:effectLst/>
          </a:endParaRPr>
        </a:p>
        <a:p>
          <a:pPr eaLnBrk="1" fontAlgn="auto" latinLnBrk="0" hangingPunct="1"/>
          <a:r>
            <a:rPr lang="en-US" sz="1100" b="0" i="0" baseline="0">
              <a:solidFill>
                <a:schemeClr val="dk1"/>
              </a:solidFill>
              <a:effectLst/>
              <a:latin typeface="+mn-lt"/>
              <a:ea typeface="+mn-ea"/>
              <a:cs typeface="+mn-cs"/>
            </a:rPr>
            <a:t>This PivotTable can be used to adapt hospital community benefit minimum spending floor data to the specific interests of the user by using filters. For more information about how to use this PivotTable, review the following steps or visit the Microsot PivotTable Support Page linked below.</a:t>
          </a:r>
          <a:br>
            <a:rPr lang="en-US" sz="1100" b="0" i="0" baseline="0">
              <a:solidFill>
                <a:schemeClr val="dk1"/>
              </a:solidFill>
              <a:effectLst/>
              <a:latin typeface="+mn-lt"/>
              <a:ea typeface="+mn-ea"/>
              <a:cs typeface="+mn-cs"/>
            </a:rPr>
          </a:br>
          <a:endParaRPr lang="en-US">
            <a:effectLst/>
          </a:endParaRPr>
        </a:p>
        <a:p>
          <a:pPr eaLnBrk="1" fontAlgn="auto" latinLnBrk="0" hangingPunct="1"/>
          <a:r>
            <a:rPr lang="en-US" sz="1100" b="1" i="0" baseline="0">
              <a:solidFill>
                <a:schemeClr val="dk1"/>
              </a:solidFill>
              <a:effectLst/>
              <a:latin typeface="+mn-lt"/>
              <a:ea typeface="+mn-ea"/>
              <a:cs typeface="+mn-cs"/>
            </a:rPr>
            <a:t>1. </a:t>
          </a:r>
          <a:r>
            <a:rPr lang="en-US" sz="1100" b="0" i="0" baseline="0">
              <a:solidFill>
                <a:schemeClr val="dk1"/>
              </a:solidFill>
              <a:effectLst/>
              <a:latin typeface="+mn-lt"/>
              <a:ea typeface="+mn-ea"/>
              <a:cs typeface="+mn-cs"/>
            </a:rPr>
            <a:t>Click anywhere on the PivotTable to activate the PivotTable fields dialog box on the right side of the table.</a:t>
          </a:r>
          <a:endParaRPr lang="en-US">
            <a:effectLst/>
          </a:endParaRPr>
        </a:p>
        <a:p>
          <a:pPr eaLnBrk="1" fontAlgn="auto" latinLnBrk="0" hangingPunct="1"/>
          <a:br>
            <a:rPr lang="en-US" sz="1100" b="1" i="0" baseline="0">
              <a:solidFill>
                <a:schemeClr val="dk1"/>
              </a:solidFill>
              <a:effectLst/>
              <a:latin typeface="+mn-lt"/>
              <a:ea typeface="+mn-ea"/>
              <a:cs typeface="+mn-cs"/>
            </a:rPr>
          </a:br>
          <a:r>
            <a:rPr lang="en-US" sz="1100" b="1" i="0" baseline="0">
              <a:solidFill>
                <a:schemeClr val="dk1"/>
              </a:solidFill>
              <a:effectLst/>
              <a:latin typeface="+mn-lt"/>
              <a:ea typeface="+mn-ea"/>
              <a:cs typeface="+mn-cs"/>
            </a:rPr>
            <a:t>2. </a:t>
          </a:r>
          <a:r>
            <a:rPr lang="en-US" sz="1100" b="0" i="0" baseline="0">
              <a:solidFill>
                <a:schemeClr val="dk1"/>
              </a:solidFill>
              <a:effectLst/>
              <a:latin typeface="+mn-lt"/>
              <a:ea typeface="+mn-ea"/>
              <a:cs typeface="+mn-cs"/>
            </a:rPr>
            <a:t>From the list of fields in the PivotTable fields dialog box, drag and drop the fields you want to include into the rows and columns areas below. The table is populated with Hospital or Health System Name in the rows area and Fiscal Year in the columns area.</a:t>
          </a:r>
          <a:endParaRPr lang="en-US">
            <a:effectLst/>
          </a:endParaRPr>
        </a:p>
        <a:p>
          <a:pPr eaLnBrk="1" fontAlgn="auto" latinLnBrk="0" hangingPunct="1"/>
          <a:br>
            <a:rPr lang="en-US" sz="1100" b="1" i="0" baseline="0">
              <a:solidFill>
                <a:schemeClr val="dk1"/>
              </a:solidFill>
              <a:effectLst/>
              <a:latin typeface="+mn-lt"/>
              <a:ea typeface="+mn-ea"/>
              <a:cs typeface="+mn-cs"/>
            </a:rPr>
          </a:br>
          <a:r>
            <a:rPr lang="en-US" sz="1100" b="1" i="0" baseline="0">
              <a:solidFill>
                <a:schemeClr val="dk1"/>
              </a:solidFill>
              <a:effectLst/>
              <a:latin typeface="+mn-lt"/>
              <a:ea typeface="+mn-ea"/>
              <a:cs typeface="+mn-cs"/>
            </a:rPr>
            <a:t>3. </a:t>
          </a:r>
          <a:r>
            <a:rPr lang="en-US" sz="1100" b="0" i="0" baseline="0">
              <a:solidFill>
                <a:schemeClr val="dk1"/>
              </a:solidFill>
              <a:effectLst/>
              <a:latin typeface="+mn-lt"/>
              <a:ea typeface="+mn-ea"/>
              <a:cs typeface="+mn-cs"/>
            </a:rPr>
            <a:t>From the list of fields in the PivotTable fields dialog box, drag the field that you want to perform computation on and drop it in the values area. This generates a calculated default result for the field. The table is populated with the sums of the Total Community Benefit Spending field for each hospital or health system, or the total amount each hospital or hospital system spent on community benefit by fiscal year. To remove a field from the values area, drag and drop it in the PivotTable fields area. </a:t>
          </a:r>
          <a:endParaRPr lang="en-US">
            <a:effectLst/>
          </a:endParaRPr>
        </a:p>
        <a:p>
          <a:pPr eaLnBrk="1" fontAlgn="auto" latinLnBrk="0" hangingPunct="1"/>
          <a:br>
            <a:rPr lang="en-US" sz="1100" b="1" i="0" baseline="0">
              <a:solidFill>
                <a:schemeClr val="dk1"/>
              </a:solidFill>
              <a:effectLst/>
              <a:latin typeface="+mn-lt"/>
              <a:ea typeface="+mn-ea"/>
              <a:cs typeface="+mn-cs"/>
            </a:rPr>
          </a:br>
          <a:r>
            <a:rPr lang="en-US" sz="1100" b="1" i="0" baseline="0">
              <a:solidFill>
                <a:schemeClr val="dk1"/>
              </a:solidFill>
              <a:effectLst/>
              <a:latin typeface="+mn-lt"/>
              <a:ea typeface="+mn-ea"/>
              <a:cs typeface="+mn-cs"/>
            </a:rPr>
            <a:t>4. </a:t>
          </a:r>
          <a:r>
            <a:rPr lang="en-US" sz="1100" b="0" i="0" baseline="0">
              <a:solidFill>
                <a:schemeClr val="dk1"/>
              </a:solidFill>
              <a:effectLst/>
              <a:latin typeface="+mn-lt"/>
              <a:ea typeface="+mn-ea"/>
              <a:cs typeface="+mn-cs"/>
            </a:rPr>
            <a:t>To change from the default to a different type of calculation, use the default result's pull-down menu and click on value field settings, which is the last option. From here you may choose which calculation functions (count, sum, max, etc.) you would like to use for this field.</a:t>
          </a:r>
          <a:endParaRPr lang="en-US">
            <a:effectLst/>
          </a:endParaRPr>
        </a:p>
        <a:p>
          <a:pPr eaLnBrk="1" fontAlgn="auto" latinLnBrk="0" hangingPunct="1"/>
          <a:br>
            <a:rPr lang="en-US" sz="1100" b="1" i="0" baseline="0">
              <a:solidFill>
                <a:schemeClr val="dk1"/>
              </a:solidFill>
              <a:effectLst/>
              <a:latin typeface="+mn-lt"/>
              <a:ea typeface="+mn-ea"/>
              <a:cs typeface="+mn-cs"/>
            </a:rPr>
          </a:br>
          <a:r>
            <a:rPr lang="en-US" sz="1100" b="1" i="0" baseline="0">
              <a:solidFill>
                <a:schemeClr val="dk1"/>
              </a:solidFill>
              <a:effectLst/>
              <a:latin typeface="+mn-lt"/>
              <a:ea typeface="+mn-ea"/>
              <a:cs typeface="+mn-cs"/>
            </a:rPr>
            <a:t>5. </a:t>
          </a:r>
          <a:r>
            <a:rPr lang="en-US" sz="1100" b="0" i="0" baseline="0">
              <a:solidFill>
                <a:schemeClr val="dk1"/>
              </a:solidFill>
              <a:effectLst/>
              <a:latin typeface="+mn-lt"/>
              <a:ea typeface="+mn-ea"/>
              <a:cs typeface="+mn-cs"/>
            </a:rPr>
            <a:t>By default, the pivot table pulls data for all hospitals and health systems and fiscals years, but is filtered to only show data from fiscals years 2022 - 2023.  If you want to limit your query to certain hospitals or health systems or fiscal years, use the dropdown arrows and click on the ones you want to exclude.  You may also clear (select all) and and select only those you need. </a:t>
          </a:r>
          <a:endParaRPr lang="en-US">
            <a:effectLst/>
          </a:endParaRPr>
        </a:p>
        <a:p>
          <a:pPr eaLnBrk="1" fontAlgn="auto" latinLnBrk="0" hangingPunct="1"/>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PivotTables are powerful analytical tools. For more information about all PivotTable features, click the icon below </a:t>
          </a:r>
          <a:r>
            <a:rPr lang="en-US" sz="1100">
              <a:solidFill>
                <a:schemeClr val="dk1"/>
              </a:solidFill>
              <a:effectLst/>
              <a:latin typeface="+mn-lt"/>
              <a:ea typeface="+mn-ea"/>
              <a:cs typeface="+mn-cs"/>
            </a:rPr>
            <a:t>to visit the Microsoft</a:t>
          </a:r>
          <a:r>
            <a:rPr lang="en-US" sz="1100" baseline="0">
              <a:solidFill>
                <a:schemeClr val="dk1"/>
              </a:solidFill>
              <a:effectLst/>
              <a:latin typeface="+mn-lt"/>
              <a:ea typeface="+mn-ea"/>
              <a:cs typeface="+mn-cs"/>
            </a:rPr>
            <a:t> PivotTable support page</a:t>
          </a:r>
          <a:r>
            <a:rPr lang="en-US" sz="1100" b="0" i="0" baseline="0">
              <a:solidFill>
                <a:schemeClr val="dk1"/>
              </a:solidFill>
              <a:effectLst/>
              <a:latin typeface="+mn-lt"/>
              <a:ea typeface="+mn-ea"/>
              <a:cs typeface="+mn-cs"/>
            </a:rPr>
            <a:t>.</a:t>
          </a:r>
          <a:br>
            <a:rPr lang="en-US" sz="1100" b="0" i="0" baseline="0">
              <a:solidFill>
                <a:schemeClr val="dk1"/>
              </a:solidFill>
              <a:effectLst/>
              <a:latin typeface="+mn-lt"/>
              <a:ea typeface="+mn-ea"/>
              <a:cs typeface="+mn-cs"/>
            </a:rPr>
          </a:br>
          <a:r>
            <a:rPr lang="en-US" sz="800" b="0" i="0" baseline="0">
              <a:solidFill>
                <a:schemeClr val="dk1"/>
              </a:solidFill>
              <a:effectLst/>
              <a:latin typeface="+mn-lt"/>
              <a:ea typeface="+mn-ea"/>
              <a:cs typeface="+mn-cs"/>
            </a:rPr>
            <a:t> </a:t>
          </a:r>
          <a:endParaRPr lang="en-US" sz="800">
            <a:effectLst/>
          </a:endParaRPr>
        </a:p>
        <a:p>
          <a:pPr algn="ctr" eaLnBrk="1" fontAlgn="auto" latinLnBrk="0" hangingPunct="1"/>
          <a:r>
            <a:rPr lang="en-US" sz="1100" b="1">
              <a:solidFill>
                <a:schemeClr val="accent5"/>
              </a:solidFill>
              <a:effectLst/>
              <a:latin typeface="+mn-lt"/>
              <a:ea typeface="+mn-ea"/>
              <a:cs typeface="+mn-cs"/>
            </a:rPr>
            <a:t>* Clicking this link will take you to a webpage not supported or owned by Oregon Health Authority.</a:t>
          </a:r>
          <a:endParaRPr lang="en-US">
            <a:solidFill>
              <a:schemeClr val="accent5"/>
            </a:solidFill>
            <a:effectLst/>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twoCellAnchor>
    <xdr:from>
      <xdr:col>1</xdr:col>
      <xdr:colOff>9524</xdr:colOff>
      <xdr:row>41</xdr:row>
      <xdr:rowOff>0</xdr:rowOff>
    </xdr:from>
    <xdr:to>
      <xdr:col>7</xdr:col>
      <xdr:colOff>333375</xdr:colOff>
      <xdr:row>42</xdr:row>
      <xdr:rowOff>161925</xdr:rowOff>
    </xdr:to>
    <xdr:sp macro="" textlink="">
      <xdr:nvSpPr>
        <xdr:cNvPr id="3" name="TextBox 2">
          <a:extLst>
            <a:ext uri="{FF2B5EF4-FFF2-40B4-BE49-F238E27FC236}">
              <a16:creationId xmlns:a16="http://schemas.microsoft.com/office/drawing/2014/main" id="{31567E36-ECB1-45F8-B5A2-8866B35F2754}"/>
            </a:ext>
          </a:extLst>
        </xdr:cNvPr>
        <xdr:cNvSpPr txBox="1"/>
      </xdr:nvSpPr>
      <xdr:spPr>
        <a:xfrm>
          <a:off x="619124" y="7810500"/>
          <a:ext cx="3981451"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097D51"/>
              </a:solidFill>
              <a:effectLst/>
              <a:latin typeface="+mn-lt"/>
              <a:ea typeface="+mn-ea"/>
              <a:cs typeface="+mn-cs"/>
            </a:rPr>
            <a:t>Click</a:t>
          </a:r>
          <a:r>
            <a:rPr lang="en-US" sz="1100" b="1" baseline="0">
              <a:solidFill>
                <a:srgbClr val="097D51"/>
              </a:solidFill>
              <a:effectLst/>
              <a:latin typeface="+mn-lt"/>
              <a:ea typeface="+mn-ea"/>
              <a:cs typeface="+mn-cs"/>
            </a:rPr>
            <a:t> the icon</a:t>
          </a:r>
          <a:r>
            <a:rPr lang="en-US" sz="1100" b="1">
              <a:solidFill>
                <a:srgbClr val="097D51"/>
              </a:solidFill>
              <a:effectLst/>
              <a:latin typeface="+mn-lt"/>
              <a:ea typeface="+mn-ea"/>
              <a:cs typeface="+mn-cs"/>
            </a:rPr>
            <a:t> to visit the Microsoft</a:t>
          </a:r>
          <a:r>
            <a:rPr lang="en-US" sz="1100" b="1" baseline="0">
              <a:solidFill>
                <a:srgbClr val="097D51"/>
              </a:solidFill>
              <a:effectLst/>
              <a:latin typeface="+mn-lt"/>
              <a:ea typeface="+mn-ea"/>
              <a:cs typeface="+mn-cs"/>
            </a:rPr>
            <a:t> PivotTable support page.</a:t>
          </a:r>
          <a:endParaRPr lang="en-US" b="1">
            <a:solidFill>
              <a:srgbClr val="097D51"/>
            </a:solidFill>
            <a:effectLst/>
          </a:endParaRPr>
        </a:p>
      </xdr:txBody>
    </xdr:sp>
    <xdr:clientData/>
  </xdr:twoCellAnchor>
  <xdr:twoCellAnchor editAs="oneCell">
    <xdr:from>
      <xdr:col>2</xdr:col>
      <xdr:colOff>57150</xdr:colOff>
      <xdr:row>43</xdr:row>
      <xdr:rowOff>123825</xdr:rowOff>
    </xdr:from>
    <xdr:to>
      <xdr:col>6</xdr:col>
      <xdr:colOff>293513</xdr:colOff>
      <xdr:row>50</xdr:row>
      <xdr:rowOff>169692</xdr:rowOff>
    </xdr:to>
    <xdr:pic>
      <xdr:nvPicPr>
        <xdr:cNvPr id="4" name="Picture 3">
          <a:hlinkClick xmlns:r="http://schemas.openxmlformats.org/officeDocument/2006/relationships" r:id="rId1"/>
          <a:extLst>
            <a:ext uri="{FF2B5EF4-FFF2-40B4-BE49-F238E27FC236}">
              <a16:creationId xmlns:a16="http://schemas.microsoft.com/office/drawing/2014/main" id="{0064054D-FB27-415C-9127-9950EA4660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0" y="8315325"/>
          <a:ext cx="2674763" cy="137936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el Higgins" refreshedDate="45573.473601041667" missingItemsLimit="0" createdVersion="8" refreshedVersion="8" minRefreshableVersion="3" recordCount="144" xr:uid="{EE859884-225D-4663-BA80-7BD57238470E}">
  <cacheSource type="worksheet">
    <worksheetSource name="Table1"/>
  </cacheSource>
  <cacheFields count="7">
    <cacheField name="Hospital or Health System Name" numFmtId="0">
      <sharedItems count="39">
        <s v="Legacy Health"/>
        <s v="Grande Ronde Hospital"/>
        <s v="Bay Area Hospital"/>
        <s v="Blue Mountain Hospital"/>
        <s v="Coquille Valley Hospital"/>
        <s v="Curry General Hospital"/>
        <s v="Good Shepherd Medical Center "/>
        <s v="Harney District Hospital"/>
        <s v="Hillsboro Medical Center"/>
        <s v="Lake District Hospital"/>
        <s v="Lower Umpqua Hospital"/>
        <s v="Mercy Medical Center"/>
        <s v="Oregon Health &amp; Science University Hospital"/>
        <s v="PeaceHealth"/>
        <s v="Pioneer Memorial Hospital - Heppner"/>
        <s v="Saint Alphonsus Medical Center - Baker City"/>
        <s v="Saint Alphonsus Medical Center - Ontario"/>
        <s v="Salem Health"/>
        <s v="Southern Coos Hospital &amp; Health Center"/>
        <s v="St. Anthony Hospital"/>
        <s v="Wallowa Memorial Hospital"/>
        <s v="Asante"/>
        <s v="Sky Lakes Medical Center"/>
        <s v="Adventist Health Columbia Gorge Medical Center"/>
        <s v="Adventist Health Portland Medical Center"/>
        <s v="Adventist Health Tillamook Medical Center"/>
        <s v="Columbia Memorial Hospital"/>
        <s v="Good Samaritan Regional Medical Center "/>
        <s v="Kaiser Sunnyside Medical Center"/>
        <s v="Kaiser Westside Medical Center"/>
        <s v="Providence Health &amp; Services"/>
        <s v="Samaritan Albany General Hospital"/>
        <s v="Samaritan Lebanon Community Hospital"/>
        <s v="Samaritan North Lincoln Hospital"/>
        <s v="Samaritan Pacific Communities Hospital"/>
        <s v="Santiam Memorial Hospital"/>
        <s v="Shriners Children's Portland"/>
        <s v="St. Charles Health System"/>
        <s v="Samaritan Health Services"/>
      </sharedItems>
    </cacheField>
    <cacheField name="Grouping Type" numFmtId="0">
      <sharedItems/>
    </cacheField>
    <cacheField name="Fiscal Year Reporting Group" numFmtId="0">
      <sharedItems containsSemiMixedTypes="0" containsString="0" containsNumber="1" containsInteger="1" minValue="1" maxValue="5"/>
    </cacheField>
    <cacheField name="Fiscal Year" numFmtId="0">
      <sharedItems containsSemiMixedTypes="0" containsString="0" containsNumber="1" containsInteger="1" minValue="2022" maxValue="2025" count="4">
        <n v="2022"/>
        <n v="2023"/>
        <n v="2024"/>
        <n v="2025"/>
      </sharedItems>
    </cacheField>
    <cacheField name="Assigned Minimum Spending Floor" numFmtId="164">
      <sharedItems containsSemiMixedTypes="0" containsString="0" containsNumber="1" minValue="833941.32533333334" maxValue="298695948.36584955"/>
    </cacheField>
    <cacheField name="Total Community Benefit Spending" numFmtId="164">
      <sharedItems containsString="0" containsBlank="1" containsNumber="1" minValue="481688.35220224957" maxValue="417394715"/>
    </cacheField>
    <cacheField name="Minimum Spending Floor Met" numFmtId="0">
      <sharedItems containsBlank="1" count="3">
        <b v="1"/>
        <b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
  <r>
    <x v="0"/>
    <s v="Health System"/>
    <n v="1"/>
    <x v="0"/>
    <n v="252951638.58333334"/>
    <n v="323517773"/>
    <x v="0"/>
  </r>
  <r>
    <x v="1"/>
    <s v="Hospital"/>
    <n v="2"/>
    <x v="0"/>
    <n v="4430470.13"/>
    <n v="7286936"/>
    <x v="0"/>
  </r>
  <r>
    <x v="2"/>
    <s v="Hospital"/>
    <n v="3"/>
    <x v="0"/>
    <n v="29426405.49666667"/>
    <n v="44466477.109512813"/>
    <x v="0"/>
  </r>
  <r>
    <x v="3"/>
    <s v="Hospital"/>
    <n v="3"/>
    <x v="0"/>
    <n v="1003286.672"/>
    <n v="3277386.5615515723"/>
    <x v="0"/>
  </r>
  <r>
    <x v="4"/>
    <s v="Hospital"/>
    <n v="3"/>
    <x v="0"/>
    <n v="1514699.5193333332"/>
    <n v="2406976.5070454776"/>
    <x v="0"/>
  </r>
  <r>
    <x v="5"/>
    <s v="Hospital"/>
    <n v="3"/>
    <x v="0"/>
    <n v="833941.32533333334"/>
    <n v="481688.35220224957"/>
    <x v="1"/>
  </r>
  <r>
    <x v="6"/>
    <s v="Hospital"/>
    <n v="3"/>
    <x v="0"/>
    <n v="17930100.363333333"/>
    <n v="40966157.761962004"/>
    <x v="0"/>
  </r>
  <r>
    <x v="7"/>
    <s v="Hospital"/>
    <n v="3"/>
    <x v="0"/>
    <n v="1990353.8125"/>
    <n v="3411876"/>
    <x v="0"/>
  </r>
  <r>
    <x v="8"/>
    <s v="Hospital"/>
    <n v="3"/>
    <x v="0"/>
    <n v="17514902.549333334"/>
    <n v="21328966.818269562"/>
    <x v="0"/>
  </r>
  <r>
    <x v="9"/>
    <s v="Hospital"/>
    <n v="3"/>
    <x v="0"/>
    <n v="1445815.0725"/>
    <n v="9662708.6803788617"/>
    <x v="0"/>
  </r>
  <r>
    <x v="10"/>
    <s v="Hospital"/>
    <n v="3"/>
    <x v="0"/>
    <n v="3062900.2858333299"/>
    <n v="8200104"/>
    <x v="0"/>
  </r>
  <r>
    <x v="11"/>
    <s v="Hospital"/>
    <n v="3"/>
    <x v="0"/>
    <n v="15083399.5"/>
    <n v="17948810.014150985"/>
    <x v="0"/>
  </r>
  <r>
    <x v="12"/>
    <s v="Hospital"/>
    <n v="3"/>
    <x v="0"/>
    <n v="166912629.59299999"/>
    <n v="417394715"/>
    <x v="0"/>
  </r>
  <r>
    <x v="13"/>
    <s v="Health System"/>
    <n v="3"/>
    <x v="0"/>
    <n v="103748828.40333334"/>
    <n v="156878135.83597586"/>
    <x v="0"/>
  </r>
  <r>
    <x v="14"/>
    <s v="Hospital"/>
    <n v="3"/>
    <x v="0"/>
    <n v="1015994.0633333334"/>
    <n v="2796741"/>
    <x v="0"/>
  </r>
  <r>
    <x v="15"/>
    <s v="Hospital"/>
    <n v="3"/>
    <x v="0"/>
    <n v="1247487.4033333333"/>
    <n v="1851225.5844428893"/>
    <x v="0"/>
  </r>
  <r>
    <x v="16"/>
    <s v="Hospital"/>
    <n v="3"/>
    <x v="0"/>
    <n v="6013061.9666666668"/>
    <n v="4998864.7918177973"/>
    <x v="1"/>
  </r>
  <r>
    <x v="17"/>
    <s v="Health System"/>
    <n v="3"/>
    <x v="0"/>
    <n v="91705374.771833345"/>
    <n v="141560625.65243527"/>
    <x v="0"/>
  </r>
  <r>
    <x v="18"/>
    <s v="Hospital"/>
    <n v="3"/>
    <x v="0"/>
    <n v="1302505.5716666668"/>
    <n v="1834603.9096709101"/>
    <x v="0"/>
  </r>
  <r>
    <x v="19"/>
    <s v="Hospital"/>
    <n v="3"/>
    <x v="0"/>
    <n v="2099244.0751666669"/>
    <n v="3527214"/>
    <x v="0"/>
  </r>
  <r>
    <x v="20"/>
    <s v="Hospital"/>
    <n v="3"/>
    <x v="0"/>
    <n v="1412062.9481666668"/>
    <n v="2297889.8856681008"/>
    <x v="0"/>
  </r>
  <r>
    <x v="21"/>
    <s v="Health System"/>
    <n v="4"/>
    <x v="0"/>
    <n v="87486693.238583326"/>
    <n v="176971318.11111271"/>
    <x v="0"/>
  </r>
  <r>
    <x v="22"/>
    <s v="Hospital"/>
    <n v="4"/>
    <x v="0"/>
    <n v="23537310.995000001"/>
    <n v="29976963.536717068"/>
    <x v="0"/>
  </r>
  <r>
    <x v="23"/>
    <s v="Hospital"/>
    <n v="5"/>
    <x v="0"/>
    <n v="7167123.4116666671"/>
    <n v="19822855"/>
    <x v="0"/>
  </r>
  <r>
    <x v="24"/>
    <s v="Hospital"/>
    <n v="5"/>
    <x v="0"/>
    <n v="24547394.638666667"/>
    <n v="27742157.452884797"/>
    <x v="0"/>
  </r>
  <r>
    <x v="25"/>
    <s v="Hospital"/>
    <n v="5"/>
    <x v="0"/>
    <n v="4776361.51"/>
    <n v="9374631"/>
    <x v="0"/>
  </r>
  <r>
    <x v="26"/>
    <s v="Hospital"/>
    <n v="5"/>
    <x v="0"/>
    <n v="6760176.2134373896"/>
    <n v="9707238"/>
    <x v="0"/>
  </r>
  <r>
    <x v="27"/>
    <s v="Hospital"/>
    <n v="5"/>
    <x v="0"/>
    <n v="49130390.246383339"/>
    <n v="74373729"/>
    <x v="0"/>
  </r>
  <r>
    <x v="28"/>
    <s v="Hospital"/>
    <n v="5"/>
    <x v="0"/>
    <n v="38224755.049999997"/>
    <n v="38441830"/>
    <x v="0"/>
  </r>
  <r>
    <x v="29"/>
    <s v="Hospital"/>
    <n v="5"/>
    <x v="0"/>
    <n v="13062699.571666665"/>
    <n v="15153136"/>
    <x v="0"/>
  </r>
  <r>
    <x v="30"/>
    <s v="Health System"/>
    <n v="5"/>
    <x v="0"/>
    <n v="259450554.59225002"/>
    <n v="326288124"/>
    <x v="0"/>
  </r>
  <r>
    <x v="31"/>
    <s v="Hospital"/>
    <n v="5"/>
    <x v="0"/>
    <n v="20688353.566185489"/>
    <n v="31046226"/>
    <x v="0"/>
  </r>
  <r>
    <x v="32"/>
    <s v="Hospital"/>
    <n v="5"/>
    <x v="0"/>
    <n v="8416170.6046666671"/>
    <n v="8281159"/>
    <x v="1"/>
  </r>
  <r>
    <x v="33"/>
    <s v="Hospital"/>
    <n v="5"/>
    <x v="0"/>
    <n v="5450232.2103333334"/>
    <n v="6599239"/>
    <x v="0"/>
  </r>
  <r>
    <x v="34"/>
    <s v="Hospital"/>
    <n v="5"/>
    <x v="0"/>
    <n v="6667147.8596666669"/>
    <n v="7355924"/>
    <x v="0"/>
  </r>
  <r>
    <x v="35"/>
    <s v="Hospital"/>
    <n v="5"/>
    <x v="0"/>
    <n v="3981312.3112462787"/>
    <n v="5880014"/>
    <x v="0"/>
  </r>
  <r>
    <x v="36"/>
    <s v="Hospital"/>
    <n v="5"/>
    <x v="0"/>
    <n v="10602486.425416665"/>
    <n v="15380036"/>
    <x v="0"/>
  </r>
  <r>
    <x v="37"/>
    <s v="Health System"/>
    <n v="5"/>
    <x v="0"/>
    <n v="93665818.497500002"/>
    <n v="117285949"/>
    <x v="0"/>
  </r>
  <r>
    <x v="0"/>
    <s v="Health System"/>
    <n v="1"/>
    <x v="1"/>
    <n v="264382186.99615222"/>
    <n v="350764773.1989454"/>
    <x v="0"/>
  </r>
  <r>
    <x v="1"/>
    <s v="Hospital"/>
    <n v="2"/>
    <x v="1"/>
    <n v="4701455.0831956165"/>
    <n v="5513843.6919332501"/>
    <x v="0"/>
  </r>
  <r>
    <x v="2"/>
    <s v="Hospital"/>
    <n v="3"/>
    <x v="1"/>
    <n v="30113500.972292792"/>
    <n v="35883309.580196701"/>
    <x v="0"/>
  </r>
  <r>
    <x v="3"/>
    <s v="Hospital"/>
    <n v="3"/>
    <x v="1"/>
    <n v="1055993.8112877421"/>
    <n v="3305738.75969443"/>
    <x v="0"/>
  </r>
  <r>
    <x v="4"/>
    <s v="Hospital"/>
    <n v="3"/>
    <x v="1"/>
    <n v="1572650.3205652162"/>
    <n v="2321093.7369750999"/>
    <x v="0"/>
  </r>
  <r>
    <x v="5"/>
    <s v="Hospital"/>
    <n v="3"/>
    <x v="1"/>
    <n v="900231.03000692651"/>
    <n v="6355752.9775868095"/>
    <x v="0"/>
  </r>
  <r>
    <x v="6"/>
    <s v="Hospital"/>
    <n v="3"/>
    <x v="1"/>
    <n v="18660060.311879616"/>
    <n v="45016769.250332899"/>
    <x v="0"/>
  </r>
  <r>
    <x v="7"/>
    <s v="Hospital"/>
    <n v="3"/>
    <x v="1"/>
    <n v="2054071.8080200797"/>
    <n v="3344524.3450366152"/>
    <x v="0"/>
  </r>
  <r>
    <x v="8"/>
    <s v="Hospital"/>
    <n v="3"/>
    <x v="1"/>
    <n v="18359867.280044492"/>
    <n v="28657159.647462498"/>
    <x v="0"/>
  </r>
  <r>
    <x v="9"/>
    <s v="Hospital"/>
    <n v="3"/>
    <x v="1"/>
    <n v="1590396.57975"/>
    <n v="6491590.576946822"/>
    <x v="0"/>
  </r>
  <r>
    <x v="10"/>
    <s v="Hospital"/>
    <n v="3"/>
    <x v="1"/>
    <n v="3170204.7653734931"/>
    <n v="8023704.0587593"/>
    <x v="0"/>
  </r>
  <r>
    <x v="11"/>
    <s v="Hospital"/>
    <n v="3"/>
    <x v="1"/>
    <n v="15801038.948169563"/>
    <n v="19061897.097702999"/>
    <x v="0"/>
  </r>
  <r>
    <x v="12"/>
    <s v="Hospital"/>
    <n v="3"/>
    <x v="1"/>
    <n v="171990419.93824136"/>
    <n v="323614266.61000001"/>
    <x v="0"/>
  </r>
  <r>
    <x v="13"/>
    <s v="Health System"/>
    <n v="3"/>
    <x v="1"/>
    <n v="107195578.81651783"/>
    <n v="125457965.16666052"/>
    <x v="0"/>
  </r>
  <r>
    <x v="14"/>
    <s v="Hospital"/>
    <n v="3"/>
    <x v="1"/>
    <n v="1112275.1046631213"/>
    <n v="3518039.5832033199"/>
    <x v="0"/>
  </r>
  <r>
    <x v="15"/>
    <s v="Hospital"/>
    <n v="3"/>
    <x v="1"/>
    <n v="1298734"/>
    <n v="2934464.3690792001"/>
    <x v="0"/>
  </r>
  <r>
    <x v="16"/>
    <s v="Hospital"/>
    <n v="3"/>
    <x v="1"/>
    <n v="6094639"/>
    <n v="5693816.3225258496"/>
    <x v="1"/>
  </r>
  <r>
    <x v="17"/>
    <s v="Health System"/>
    <n v="3"/>
    <x v="1"/>
    <n v="95663802.590400442"/>
    <n v="140746713.89308277"/>
    <x v="0"/>
  </r>
  <r>
    <x v="18"/>
    <s v="Hospital"/>
    <n v="3"/>
    <x v="1"/>
    <n v="1400417.0733324285"/>
    <n v="4004657.7494920702"/>
    <x v="0"/>
  </r>
  <r>
    <x v="19"/>
    <s v="Hospital"/>
    <n v="3"/>
    <x v="1"/>
    <n v="2207215.8337533814"/>
    <n v="2622389.6418999899"/>
    <x v="0"/>
  </r>
  <r>
    <x v="20"/>
    <s v="Hospital"/>
    <n v="3"/>
    <x v="1"/>
    <n v="1509260.5372624535"/>
    <n v="2423017.0546389502"/>
    <x v="0"/>
  </r>
  <r>
    <x v="21"/>
    <s v="Health System"/>
    <n v="4"/>
    <x v="1"/>
    <n v="93994008.767271191"/>
    <n v="98037320.044927016"/>
    <x v="0"/>
  </r>
  <r>
    <x v="22"/>
    <s v="Hospital"/>
    <n v="4"/>
    <x v="1"/>
    <n v="23937376.475999326"/>
    <n v="31233951.80294244"/>
    <x v="0"/>
  </r>
  <r>
    <x v="23"/>
    <s v="Hospital"/>
    <n v="5"/>
    <x v="1"/>
    <n v="7243459.2318714764"/>
    <n v="19286804.684919301"/>
    <x v="0"/>
  </r>
  <r>
    <x v="24"/>
    <s v="Hospital"/>
    <n v="5"/>
    <x v="1"/>
    <n v="24402263.189471889"/>
    <n v="25052390.6983697"/>
    <x v="0"/>
  </r>
  <r>
    <x v="25"/>
    <s v="Hospital"/>
    <n v="5"/>
    <x v="1"/>
    <n v="4972258.8332103072"/>
    <n v="6244776.3113035094"/>
    <x v="0"/>
  </r>
  <r>
    <x v="26"/>
    <s v="Hospital"/>
    <n v="5"/>
    <x v="1"/>
    <n v="8930240.6228848994"/>
    <n v="8930240.6228848994"/>
    <x v="0"/>
  </r>
  <r>
    <x v="27"/>
    <s v="Hospital"/>
    <n v="5"/>
    <x v="1"/>
    <n v="49441668.157786377"/>
    <n v="80485685.157765895"/>
    <x v="0"/>
  </r>
  <r>
    <x v="28"/>
    <s v="Hospital"/>
    <n v="5"/>
    <x v="1"/>
    <n v="38794777.347403027"/>
    <n v="40713145.7999999"/>
    <x v="0"/>
  </r>
  <r>
    <x v="29"/>
    <s v="Hospital"/>
    <n v="5"/>
    <x v="1"/>
    <n v="13182806.545836877"/>
    <n v="15909480.699999901"/>
    <x v="0"/>
  </r>
  <r>
    <x v="30"/>
    <s v="Health System"/>
    <n v="5"/>
    <x v="1"/>
    <n v="263930306.71623635"/>
    <n v="305783064.58199239"/>
    <x v="0"/>
  </r>
  <r>
    <x v="31"/>
    <s v="Hospital"/>
    <n v="5"/>
    <x v="1"/>
    <n v="21399295.169278074"/>
    <n v="30978920.1842083"/>
    <x v="0"/>
  </r>
  <r>
    <x v="32"/>
    <s v="Hospital"/>
    <n v="5"/>
    <x v="1"/>
    <n v="8683706.2091464102"/>
    <n v="10630930.216701699"/>
    <x v="0"/>
  </r>
  <r>
    <x v="33"/>
    <s v="Hospital"/>
    <n v="5"/>
    <x v="1"/>
    <n v="5533316.7218575357"/>
    <n v="8304224.1095801201"/>
    <x v="0"/>
  </r>
  <r>
    <x v="34"/>
    <s v="Hospital"/>
    <n v="5"/>
    <x v="1"/>
    <n v="7043898.3504960854"/>
    <n v="8045335.5578230703"/>
    <x v="0"/>
  </r>
  <r>
    <x v="35"/>
    <s v="Hospital"/>
    <n v="5"/>
    <x v="1"/>
    <n v="4303020.8935668347"/>
    <n v="8095573.2570887124"/>
    <x v="0"/>
  </r>
  <r>
    <x v="36"/>
    <s v="Hospital"/>
    <n v="5"/>
    <x v="1"/>
    <n v="11662735.067958333"/>
    <n v="11931533.9630187"/>
    <x v="0"/>
  </r>
  <r>
    <x v="37"/>
    <s v="Health System"/>
    <n v="5"/>
    <x v="1"/>
    <n v="96987566.086534023"/>
    <n v="112663765.71339619"/>
    <x v="0"/>
  </r>
  <r>
    <x v="0"/>
    <s v="Health System"/>
    <n v="1"/>
    <x v="2"/>
    <n v="285157803.66666663"/>
    <m/>
    <x v="2"/>
  </r>
  <r>
    <x v="1"/>
    <s v="Hospital"/>
    <n v="2"/>
    <x v="2"/>
    <n v="3959501.3686666666"/>
    <m/>
    <x v="2"/>
  </r>
  <r>
    <x v="2"/>
    <s v="Hospital"/>
    <n v="3"/>
    <x v="2"/>
    <n v="31409482.554583333"/>
    <m/>
    <x v="2"/>
  </r>
  <r>
    <x v="3"/>
    <s v="Hospital"/>
    <n v="3"/>
    <x v="2"/>
    <n v="2337998.8826838573"/>
    <m/>
    <x v="2"/>
  </r>
  <r>
    <x v="4"/>
    <s v="Hospital"/>
    <n v="3"/>
    <x v="2"/>
    <n v="3472109.7381782131"/>
    <m/>
    <x v="2"/>
  </r>
  <r>
    <x v="5"/>
    <s v="Hospital"/>
    <n v="3"/>
    <x v="2"/>
    <n v="1074208.7149674166"/>
    <m/>
    <x v="2"/>
  </r>
  <r>
    <x v="6"/>
    <s v="Hospital"/>
    <n v="3"/>
    <x v="2"/>
    <n v="30797671.11417038"/>
    <m/>
    <x v="2"/>
  </r>
  <r>
    <x v="7"/>
    <s v="Hospital"/>
    <n v="3"/>
    <x v="2"/>
    <n v="3285207.0130416667"/>
    <m/>
    <x v="2"/>
  </r>
  <r>
    <x v="8"/>
    <s v="Hospital"/>
    <n v="3"/>
    <x v="2"/>
    <n v="34911575.782505862"/>
    <m/>
    <x v="2"/>
  </r>
  <r>
    <x v="9"/>
    <s v="Hospital"/>
    <n v="3"/>
    <x v="2"/>
    <n v="1344643.0150000001"/>
    <m/>
    <x v="2"/>
  </r>
  <r>
    <x v="10"/>
    <s v="Hospital"/>
    <n v="3"/>
    <x v="2"/>
    <n v="4948710.8445053548"/>
    <m/>
    <x v="2"/>
  </r>
  <r>
    <x v="11"/>
    <s v="Hospital"/>
    <n v="3"/>
    <x v="2"/>
    <n v="19190127.118232068"/>
    <m/>
    <x v="2"/>
  </r>
  <r>
    <x v="12"/>
    <s v="Hospital"/>
    <n v="3"/>
    <x v="2"/>
    <n v="173314357.49116665"/>
    <m/>
    <x v="2"/>
  </r>
  <r>
    <x v="13"/>
    <s v="Health System"/>
    <n v="3"/>
    <x v="2"/>
    <n v="136656130.25575861"/>
    <m/>
    <x v="2"/>
  </r>
  <r>
    <x v="14"/>
    <s v="Hospital"/>
    <n v="3"/>
    <x v="2"/>
    <n v="1707429.6664531732"/>
    <m/>
    <x v="2"/>
  </r>
  <r>
    <x v="15"/>
    <s v="Hospital"/>
    <n v="3"/>
    <x v="2"/>
    <n v="1689693.1617271942"/>
    <m/>
    <x v="2"/>
  </r>
  <r>
    <x v="16"/>
    <s v="Hospital"/>
    <n v="3"/>
    <x v="2"/>
    <n v="5133934.3903365014"/>
    <m/>
    <x v="2"/>
  </r>
  <r>
    <x v="17"/>
    <s v="Health System"/>
    <n v="3"/>
    <x v="2"/>
    <n v="130478996.85199916"/>
    <m/>
    <x v="2"/>
  </r>
  <r>
    <x v="18"/>
    <s v="Hospital"/>
    <n v="3"/>
    <x v="2"/>
    <n v="2171296.0351584032"/>
    <m/>
    <x v="2"/>
  </r>
  <r>
    <x v="19"/>
    <s v="Hospital"/>
    <n v="3"/>
    <x v="2"/>
    <n v="1963528.8395566666"/>
    <m/>
    <x v="2"/>
  </r>
  <r>
    <x v="20"/>
    <s v="Hospital"/>
    <n v="3"/>
    <x v="2"/>
    <n v="1882590.0086816517"/>
    <m/>
    <x v="2"/>
  </r>
  <r>
    <x v="21"/>
    <s v="Health System"/>
    <n v="4"/>
    <x v="2"/>
    <n v="130594487.05381584"/>
    <m/>
    <x v="2"/>
  </r>
  <r>
    <x v="22"/>
    <s v="Hospital"/>
    <n v="4"/>
    <x v="2"/>
    <n v="27601434.201807719"/>
    <m/>
    <x v="2"/>
  </r>
  <r>
    <x v="23"/>
    <s v="Hospital"/>
    <n v="5"/>
    <x v="2"/>
    <n v="13297762.968552358"/>
    <m/>
    <x v="2"/>
  </r>
  <r>
    <x v="24"/>
    <s v="Hospital"/>
    <n v="5"/>
    <x v="2"/>
    <n v="24034296.476861134"/>
    <m/>
    <x v="2"/>
  </r>
  <r>
    <x v="25"/>
    <s v="Hospital"/>
    <n v="5"/>
    <x v="2"/>
    <n v="6166050.0367233334"/>
    <m/>
    <x v="2"/>
  </r>
  <r>
    <x v="26"/>
    <s v="Hospital"/>
    <n v="5"/>
    <x v="2"/>
    <n v="9372542.9625958558"/>
    <m/>
    <x v="2"/>
  </r>
  <r>
    <x v="28"/>
    <s v="Hospital"/>
    <n v="5"/>
    <x v="2"/>
    <n v="35120384.00641451"/>
    <m/>
    <x v="2"/>
  </r>
  <r>
    <x v="29"/>
    <s v="Hospital"/>
    <n v="5"/>
    <x v="2"/>
    <n v="12823744.033556322"/>
    <m/>
    <x v="2"/>
  </r>
  <r>
    <x v="30"/>
    <s v="Health System"/>
    <n v="5"/>
    <x v="2"/>
    <n v="283557621.38503969"/>
    <m/>
    <x v="2"/>
  </r>
  <r>
    <x v="38"/>
    <s v="Health System"/>
    <n v="5"/>
    <x v="2"/>
    <n v="121828634.41970299"/>
    <m/>
    <x v="2"/>
  </r>
  <r>
    <x v="35"/>
    <s v="Hospital"/>
    <n v="5"/>
    <x v="2"/>
    <n v="4731704.0484127114"/>
    <m/>
    <x v="2"/>
  </r>
  <r>
    <x v="36"/>
    <s v="Hospital"/>
    <n v="5"/>
    <x v="2"/>
    <n v="9182278.1766510438"/>
    <m/>
    <x v="2"/>
  </r>
  <r>
    <x v="37"/>
    <s v="Health System"/>
    <n v="5"/>
    <x v="2"/>
    <n v="114512003.34435"/>
    <m/>
    <x v="2"/>
  </r>
  <r>
    <x v="0"/>
    <s v="Health System"/>
    <n v="1"/>
    <x v="3"/>
    <n v="298695948.36584955"/>
    <m/>
    <x v="2"/>
  </r>
  <r>
    <x v="1"/>
    <s v="Hospital"/>
    <n v="2"/>
    <x v="3"/>
    <n v="4206930.1758978665"/>
    <m/>
    <x v="2"/>
  </r>
  <r>
    <x v="2"/>
    <s v="Hospital"/>
    <n v="3"/>
    <x v="3"/>
    <n v="31402078.401674077"/>
    <m/>
    <x v="2"/>
  </r>
  <r>
    <x v="3"/>
    <s v="Hospital"/>
    <n v="3"/>
    <x v="3"/>
    <n v="2448170.7468218524"/>
    <m/>
    <x v="2"/>
  </r>
  <r>
    <x v="4"/>
    <s v="Hospital"/>
    <n v="3"/>
    <x v="3"/>
    <n v="3582328.959132527"/>
    <m/>
    <x v="2"/>
  </r>
  <r>
    <x v="5"/>
    <s v="Hospital"/>
    <n v="3"/>
    <x v="3"/>
    <n v="1171103.7618761116"/>
    <m/>
    <x v="2"/>
  </r>
  <r>
    <x v="6"/>
    <s v="Hospital"/>
    <n v="3"/>
    <x v="3"/>
    <n v="33877438.22558742"/>
    <m/>
    <x v="2"/>
  </r>
  <r>
    <x v="7"/>
    <s v="Hospital"/>
    <n v="3"/>
    <x v="3"/>
    <n v="3485259.9634604473"/>
    <m/>
    <x v="2"/>
  </r>
  <r>
    <x v="8"/>
    <s v="Hospital"/>
    <n v="3"/>
    <x v="3"/>
    <n v="38402733.360756449"/>
    <m/>
    <x v="2"/>
  </r>
  <r>
    <x v="9"/>
    <s v="Hospital"/>
    <n v="3"/>
    <x v="3"/>
    <n v="1462019.4131368217"/>
    <m/>
    <x v="2"/>
  </r>
  <r>
    <x v="10"/>
    <s v="Hospital"/>
    <n v="3"/>
    <x v="3"/>
    <n v="5333389.6792641943"/>
    <m/>
    <x v="2"/>
  </r>
  <r>
    <x v="11"/>
    <s v="Hospital"/>
    <n v="3"/>
    <x v="3"/>
    <n v="20474232.770707659"/>
    <m/>
    <x v="2"/>
  </r>
  <r>
    <x v="12"/>
    <s v="Hospital"/>
    <n v="3"/>
    <x v="3"/>
    <n v="185050446.27203402"/>
    <m/>
    <x v="2"/>
  </r>
  <r>
    <x v="13"/>
    <s v="Health System"/>
    <n v="3"/>
    <x v="3"/>
    <n v="141897970.24628365"/>
    <m/>
    <x v="2"/>
  </r>
  <r>
    <x v="14"/>
    <s v="Hospital"/>
    <n v="3"/>
    <x v="3"/>
    <n v="1828701.0714619188"/>
    <m/>
    <x v="2"/>
  </r>
  <r>
    <x v="15"/>
    <s v="Hospital"/>
    <n v="3"/>
    <x v="3"/>
    <n v="1723871.2540050931"/>
    <m/>
    <x v="2"/>
  </r>
  <r>
    <x v="16"/>
    <s v="Hospital"/>
    <n v="3"/>
    <x v="3"/>
    <n v="5194297.6850545872"/>
    <m/>
    <x v="2"/>
  </r>
  <r>
    <x v="17"/>
    <s v="Health System"/>
    <n v="3"/>
    <x v="3"/>
    <n v="138462569.78669479"/>
    <m/>
    <x v="2"/>
  </r>
  <r>
    <x v="18"/>
    <s v="Hospital"/>
    <n v="3"/>
    <x v="3"/>
    <n v="2348595.7895151149"/>
    <m/>
    <x v="2"/>
  </r>
  <r>
    <x v="19"/>
    <s v="Hospital"/>
    <n v="3"/>
    <x v="3"/>
    <n v="2104960.3674826296"/>
    <m/>
    <x v="2"/>
  </r>
  <r>
    <x v="20"/>
    <s v="Hospital"/>
    <n v="3"/>
    <x v="3"/>
    <n v="2046954.5676905331"/>
    <m/>
    <x v="2"/>
  </r>
  <r>
    <x v="21"/>
    <s v="Health System"/>
    <n v="4"/>
    <x v="3"/>
    <n v="141362913.13504308"/>
    <m/>
    <x v="2"/>
  </r>
  <r>
    <x v="22"/>
    <s v="Hospital"/>
    <n v="4"/>
    <x v="3"/>
    <n v="28862570.810794227"/>
    <m/>
    <x v="2"/>
  </r>
  <r>
    <x v="23"/>
    <s v="Hospital"/>
    <n v="5"/>
    <x v="3"/>
    <n v="13367149.794774922"/>
    <m/>
    <x v="2"/>
  </r>
  <r>
    <x v="24"/>
    <s v="Hospital"/>
    <n v="5"/>
    <x v="3"/>
    <n v="24378112.030297682"/>
    <m/>
    <x v="2"/>
  </r>
  <r>
    <x v="25"/>
    <s v="Hospital"/>
    <n v="5"/>
    <x v="3"/>
    <n v="6521762.3899552096"/>
    <m/>
    <x v="2"/>
  </r>
  <r>
    <x v="26"/>
    <s v="Hospital"/>
    <n v="5"/>
    <x v="3"/>
    <n v="9973932.7022207379"/>
    <m/>
    <x v="2"/>
  </r>
  <r>
    <x v="28"/>
    <s v="Hospital"/>
    <n v="5"/>
    <x v="3"/>
    <n v="35408548.90741469"/>
    <m/>
    <x v="2"/>
  </r>
  <r>
    <x v="29"/>
    <s v="Hospital"/>
    <n v="5"/>
    <x v="3"/>
    <n v="12946687.595934024"/>
    <m/>
    <x v="2"/>
  </r>
  <r>
    <x v="30"/>
    <s v="Health System"/>
    <n v="5"/>
    <x v="3"/>
    <n v="292975343.89897817"/>
    <m/>
    <x v="2"/>
  </r>
  <r>
    <x v="38"/>
    <s v="Health System"/>
    <n v="5"/>
    <x v="3"/>
    <n v="128271133.38227127"/>
    <m/>
    <x v="2"/>
  </r>
  <r>
    <x v="35"/>
    <s v="Hospital"/>
    <n v="5"/>
    <x v="3"/>
    <n v="5204874.4532539826"/>
    <m/>
    <x v="2"/>
  </r>
  <r>
    <x v="36"/>
    <s v="Hospital"/>
    <n v="5"/>
    <x v="3"/>
    <n v="10026428.116835937"/>
    <m/>
    <x v="2"/>
  </r>
  <r>
    <x v="37"/>
    <s v="Health System"/>
    <n v="5"/>
    <x v="3"/>
    <n v="122218578.84888899"/>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BAFE46-7F4F-459D-ACC6-B94E9B8319E0}" name="PivotTable1"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3:M43" firstHeaderRow="1" firstDataRow="2" firstDataCol="1"/>
  <pivotFields count="7">
    <pivotField axis="axisRow" showAll="0">
      <items count="40">
        <item x="23"/>
        <item x="24"/>
        <item x="25"/>
        <item x="21"/>
        <item x="2"/>
        <item x="3"/>
        <item x="26"/>
        <item x="4"/>
        <item x="5"/>
        <item x="27"/>
        <item x="6"/>
        <item x="1"/>
        <item x="7"/>
        <item x="8"/>
        <item x="28"/>
        <item x="29"/>
        <item x="9"/>
        <item x="0"/>
        <item x="10"/>
        <item x="11"/>
        <item x="12"/>
        <item x="13"/>
        <item x="14"/>
        <item x="30"/>
        <item x="15"/>
        <item x="16"/>
        <item x="17"/>
        <item x="31"/>
        <item x="38"/>
        <item x="32"/>
        <item x="33"/>
        <item x="34"/>
        <item x="35"/>
        <item x="36"/>
        <item x="22"/>
        <item x="18"/>
        <item x="19"/>
        <item x="37"/>
        <item x="20"/>
        <item t="default"/>
      </items>
    </pivotField>
    <pivotField showAll="0"/>
    <pivotField showAll="0"/>
    <pivotField axis="axisCol" showAll="0" sortType="ascending">
      <items count="5">
        <item x="0"/>
        <item x="1"/>
        <item h="1" x="2"/>
        <item h="1" x="3"/>
        <item t="default"/>
      </items>
    </pivotField>
    <pivotField numFmtId="164" showAll="0"/>
    <pivotField dataField="1" showAll="0"/>
    <pivotField multipleItemSelectionAllowed="1" showAll="0">
      <items count="4">
        <item x="1"/>
        <item x="0"/>
        <item x="2"/>
        <item t="default"/>
      </items>
    </pivotField>
  </pivotFields>
  <rowFields count="1">
    <field x="0"/>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x v="35"/>
    </i>
    <i>
      <x v="36"/>
    </i>
    <i>
      <x v="37"/>
    </i>
    <i>
      <x v="38"/>
    </i>
    <i t="grand">
      <x/>
    </i>
  </rowItems>
  <colFields count="1">
    <field x="3"/>
  </colFields>
  <colItems count="3">
    <i>
      <x/>
    </i>
    <i>
      <x v="1"/>
    </i>
    <i t="grand">
      <x/>
    </i>
  </colItems>
  <dataFields count="1">
    <dataField name="Sum of Total Community Benefit Spending" fld="5" baseField="0" baseItem="0"/>
  </dataFields>
  <formats count="18">
    <format dxfId="120">
      <pivotArea type="all" dataOnly="0" outline="0" fieldPosition="0"/>
    </format>
    <format dxfId="119">
      <pivotArea outline="0" collapsedLevelsAreSubtotals="1" fieldPosition="0"/>
    </format>
    <format dxfId="118">
      <pivotArea dataOnly="0" labelOnly="1" grandRow="1" outline="0"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grandRow="1" outline="0" collapsedLevelsAreSubtotals="1" fieldPosition="0"/>
    </format>
    <format dxfId="113">
      <pivotArea dataOnly="0" labelOnly="1" grandRow="1" outline="0" fieldPosition="0"/>
    </format>
    <format dxfId="112">
      <pivotArea dataOnly="0" grandRow="1" fieldPosition="0"/>
    </format>
    <format dxfId="111">
      <pivotArea type="origin" dataOnly="0" labelOnly="1" outline="0" fieldPosition="0"/>
    </format>
    <format dxfId="110">
      <pivotArea field="3" type="button" dataOnly="0" labelOnly="1" outline="0" axis="axisCol" fieldPosition="0"/>
    </format>
    <format dxfId="109">
      <pivotArea type="topRight" dataOnly="0" labelOnly="1" outline="0" fieldPosition="0"/>
    </format>
    <format dxfId="108">
      <pivotArea field="0" type="button" dataOnly="0" labelOnly="1" outline="0" axis="axisRow" fieldPosition="0"/>
    </format>
    <format dxfId="107">
      <pivotArea dataOnly="0" labelOnly="1" fieldPosition="0">
        <references count="1">
          <reference field="3" count="0"/>
        </references>
      </pivotArea>
    </format>
    <format dxfId="106">
      <pivotArea dataOnly="0" labelOnly="1" grandCol="1" outline="0" fieldPosition="0"/>
    </format>
    <format dxfId="105">
      <pivotArea dataOnly="0" labelOnly="1" grandCol="1" outline="0" fieldPosition="0"/>
    </format>
    <format dxfId="104">
      <pivotArea type="origin" dataOnly="0" labelOnly="1" outline="0" fieldPosition="0"/>
    </format>
    <format dxfId="103">
      <pivotArea field="6" type="button" dataOnly="0" labelOnly="1" outline="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202AB5-C01D-4C6A-BCBD-13DD57C6F852}" name="Table1" displayName="Table1" ref="A1:G145" totalsRowShown="0" headerRowDxfId="102" dataDxfId="101">
  <sortState xmlns:xlrd2="http://schemas.microsoft.com/office/spreadsheetml/2017/richdata2" ref="A2:G145">
    <sortCondition ref="D2:D145"/>
  </sortState>
  <tableColumns count="7">
    <tableColumn id="1" xr3:uid="{ED9FE617-0D9A-4335-8863-FB434100C726}" name="Hospital or Health System Name" dataDxfId="100"/>
    <tableColumn id="2" xr3:uid="{832F391B-B3EA-412A-916D-B4A848F1B117}" name="Grouping Type" dataDxfId="99"/>
    <tableColumn id="3" xr3:uid="{B0D690D2-9079-410A-A657-7EFDD60CCAA1}" name="Fiscal Year Reporting Group" dataDxfId="98"/>
    <tableColumn id="10" xr3:uid="{44B0AA5D-477A-41BC-90BD-89D7AEE47853}" name="Fiscal Year" dataDxfId="97"/>
    <tableColumn id="7" xr3:uid="{4D907C87-1059-414A-B110-7064E4F93733}" name="Assigned Minimum Spending Floor" dataDxfId="96"/>
    <tableColumn id="8" xr3:uid="{994B02F6-695F-4881-97F8-9A08F68AAA75}" name="Total Community Benefit Spending" dataDxfId="95"/>
    <tableColumn id="9" xr3:uid="{696275DB-DAD6-495A-9118-F40D850E6DB5}" name="Minimum Spending Floor Met" dataDxfId="94"/>
  </tableColumns>
  <tableStyleInfo showFirstColumn="0" showLastColumn="0" showRowStripes="1" showColumnStripes="0"/>
</table>
</file>

<file path=xl/theme/theme1.xml><?xml version="1.0" encoding="utf-8"?>
<a:theme xmlns:a="http://schemas.openxmlformats.org/drawingml/2006/main" name="Office Theme">
  <a:themeElements>
    <a:clrScheme name="Accessible HPA">
      <a:dk1>
        <a:srgbClr val="606060"/>
      </a:dk1>
      <a:lt1>
        <a:srgbClr val="FFFFFF"/>
      </a:lt1>
      <a:dk2>
        <a:srgbClr val="949494"/>
      </a:dk2>
      <a:lt2>
        <a:srgbClr val="F2F2F2"/>
      </a:lt2>
      <a:accent1>
        <a:srgbClr val="005595"/>
      </a:accent1>
      <a:accent2>
        <a:srgbClr val="5E7F24"/>
      </a:accent2>
      <a:accent3>
        <a:srgbClr val="D87E1A"/>
      </a:accent3>
      <a:accent4>
        <a:srgbClr val="007FAD"/>
      </a:accent4>
      <a:accent5>
        <a:srgbClr val="A01C3F"/>
      </a:accent5>
      <a:accent6>
        <a:srgbClr val="536D60"/>
      </a:accent6>
      <a:hlink>
        <a:srgbClr val="007FAD"/>
      </a:hlink>
      <a:folHlink>
        <a:srgbClr val="00559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7A4A-186F-4063-8741-7B88ED8B773F}">
  <sheetPr>
    <tabColor theme="9" tint="0.59999389629810485"/>
  </sheetPr>
  <dimension ref="I1:X81"/>
  <sheetViews>
    <sheetView showGridLines="0" tabSelected="1" workbookViewId="0">
      <selection activeCell="J4" sqref="J4"/>
    </sheetView>
  </sheetViews>
  <sheetFormatPr defaultRowHeight="15" x14ac:dyDescent="0.25"/>
  <cols>
    <col min="1" max="9" width="9.140625" style="1"/>
    <col min="10" max="10" width="45.42578125" style="1" bestFit="1" customWidth="1"/>
    <col min="11" max="11" width="16.28515625" style="1" bestFit="1" customWidth="1"/>
    <col min="12" max="13" width="12" style="1" bestFit="1" customWidth="1"/>
    <col min="14" max="14" width="32.7109375" style="1" bestFit="1" customWidth="1"/>
    <col min="15" max="15" width="44.42578125" style="1" bestFit="1" customWidth="1"/>
    <col min="16" max="16" width="37.7109375" style="1" bestFit="1" customWidth="1"/>
    <col min="17" max="18" width="39.42578125" style="1" bestFit="1" customWidth="1"/>
    <col min="19" max="20" width="44.42578125" style="1" bestFit="1" customWidth="1"/>
    <col min="21" max="22" width="4.85546875" style="1" bestFit="1" customWidth="1"/>
    <col min="23" max="24" width="12" style="1" bestFit="1" customWidth="1"/>
    <col min="25" max="25" width="44" style="1" bestFit="1" customWidth="1"/>
    <col min="26" max="27" width="44.42578125" style="1" bestFit="1" customWidth="1"/>
    <col min="28" max="16384" width="9.140625" style="1"/>
  </cols>
  <sheetData>
    <row r="1" spans="9:24" x14ac:dyDescent="0.25">
      <c r="J1"/>
      <c r="K1"/>
    </row>
    <row r="2" spans="9:24" x14ac:dyDescent="0.25">
      <c r="J2"/>
      <c r="K2"/>
      <c r="L2"/>
      <c r="M2"/>
    </row>
    <row r="3" spans="9:24" x14ac:dyDescent="0.25">
      <c r="J3" s="10" t="s">
        <v>145</v>
      </c>
      <c r="K3" s="8" t="s">
        <v>183</v>
      </c>
      <c r="L3" s="8"/>
      <c r="M3" s="8"/>
      <c r="N3"/>
      <c r="O3"/>
      <c r="P3"/>
      <c r="Q3"/>
      <c r="R3"/>
      <c r="S3"/>
      <c r="T3"/>
      <c r="U3"/>
      <c r="V3"/>
      <c r="W3"/>
      <c r="X3"/>
    </row>
    <row r="4" spans="9:24" x14ac:dyDescent="0.25">
      <c r="I4" s="2"/>
      <c r="J4" s="8" t="s">
        <v>32</v>
      </c>
      <c r="K4" s="8">
        <v>2022</v>
      </c>
      <c r="L4" s="8">
        <v>2023</v>
      </c>
      <c r="M4" s="9" t="s">
        <v>31</v>
      </c>
      <c r="N4"/>
      <c r="O4"/>
      <c r="P4"/>
      <c r="Q4"/>
      <c r="R4"/>
      <c r="S4"/>
      <c r="T4"/>
      <c r="U4"/>
      <c r="V4"/>
      <c r="W4"/>
      <c r="X4"/>
    </row>
    <row r="5" spans="9:24" x14ac:dyDescent="0.25">
      <c r="J5" s="3" t="s">
        <v>149</v>
      </c>
      <c r="K5" s="4">
        <v>19822855</v>
      </c>
      <c r="L5" s="4">
        <v>19286804.684919301</v>
      </c>
      <c r="M5" s="4">
        <v>39109659.684919298</v>
      </c>
      <c r="N5"/>
      <c r="O5"/>
      <c r="P5"/>
      <c r="Q5"/>
      <c r="R5"/>
      <c r="S5"/>
      <c r="T5"/>
      <c r="U5"/>
      <c r="V5"/>
      <c r="W5"/>
      <c r="X5"/>
    </row>
    <row r="6" spans="9:24" x14ac:dyDescent="0.25">
      <c r="J6" s="3" t="s">
        <v>153</v>
      </c>
      <c r="K6" s="4">
        <v>27742157.452884797</v>
      </c>
      <c r="L6" s="4">
        <v>25052390.6983697</v>
      </c>
      <c r="M6" s="4">
        <v>52794548.151254497</v>
      </c>
      <c r="N6"/>
      <c r="O6"/>
      <c r="P6"/>
      <c r="Q6"/>
      <c r="R6"/>
      <c r="S6"/>
      <c r="T6"/>
      <c r="U6"/>
      <c r="V6"/>
      <c r="W6"/>
      <c r="X6"/>
    </row>
    <row r="7" spans="9:24" x14ac:dyDescent="0.25">
      <c r="J7" s="3" t="s">
        <v>154</v>
      </c>
      <c r="K7" s="4">
        <v>9374631</v>
      </c>
      <c r="L7" s="4">
        <v>6244776.3113035094</v>
      </c>
      <c r="M7" s="4">
        <v>15619407.311303509</v>
      </c>
      <c r="N7"/>
      <c r="O7"/>
      <c r="P7"/>
      <c r="Q7"/>
      <c r="R7"/>
      <c r="S7"/>
      <c r="T7"/>
      <c r="U7"/>
      <c r="V7"/>
      <c r="W7"/>
      <c r="X7"/>
    </row>
    <row r="8" spans="9:24" x14ac:dyDescent="0.25">
      <c r="J8" s="3" t="s">
        <v>155</v>
      </c>
      <c r="K8" s="4">
        <v>176971318.11111271</v>
      </c>
      <c r="L8" s="4">
        <v>98037320.044927016</v>
      </c>
      <c r="M8" s="4">
        <v>275008638.15603971</v>
      </c>
      <c r="N8"/>
      <c r="O8"/>
      <c r="P8"/>
      <c r="Q8"/>
      <c r="R8"/>
      <c r="S8"/>
      <c r="T8"/>
      <c r="U8"/>
      <c r="V8"/>
      <c r="W8"/>
      <c r="X8"/>
    </row>
    <row r="9" spans="9:24" x14ac:dyDescent="0.25">
      <c r="J9" s="3" t="s">
        <v>0</v>
      </c>
      <c r="K9" s="4">
        <v>44466477.109512813</v>
      </c>
      <c r="L9" s="4">
        <v>35883309.580196701</v>
      </c>
      <c r="M9" s="4">
        <v>80349786.689709514</v>
      </c>
      <c r="N9"/>
      <c r="O9"/>
      <c r="P9"/>
      <c r="Q9"/>
      <c r="R9"/>
      <c r="S9"/>
      <c r="T9"/>
      <c r="U9"/>
      <c r="V9"/>
      <c r="W9"/>
      <c r="X9"/>
    </row>
    <row r="10" spans="9:24" x14ac:dyDescent="0.25">
      <c r="J10" s="3" t="s">
        <v>1</v>
      </c>
      <c r="K10" s="4">
        <v>3277386.5615515723</v>
      </c>
      <c r="L10" s="4">
        <v>3305738.75969443</v>
      </c>
      <c r="M10" s="4">
        <v>6583125.3212460019</v>
      </c>
      <c r="N10"/>
      <c r="O10"/>
      <c r="P10"/>
      <c r="Q10"/>
      <c r="R10"/>
      <c r="S10"/>
      <c r="T10"/>
      <c r="U10"/>
      <c r="V10"/>
      <c r="W10"/>
      <c r="X10"/>
    </row>
    <row r="11" spans="9:24" x14ac:dyDescent="0.25">
      <c r="J11" s="3" t="s">
        <v>2</v>
      </c>
      <c r="K11" s="4">
        <v>9707238</v>
      </c>
      <c r="L11" s="4">
        <v>8930240.6228848994</v>
      </c>
      <c r="M11" s="4">
        <v>18637478.622884899</v>
      </c>
      <c r="N11"/>
      <c r="O11"/>
      <c r="P11"/>
      <c r="Q11"/>
      <c r="R11"/>
      <c r="S11"/>
      <c r="T11"/>
      <c r="U11"/>
      <c r="V11"/>
      <c r="W11"/>
      <c r="X11"/>
    </row>
    <row r="12" spans="9:24" x14ac:dyDescent="0.25">
      <c r="J12" s="3" t="s">
        <v>3</v>
      </c>
      <c r="K12" s="4">
        <v>2406976.5070454776</v>
      </c>
      <c r="L12" s="4">
        <v>2321093.7369750999</v>
      </c>
      <c r="M12" s="4">
        <v>4728070.2440205775</v>
      </c>
      <c r="N12"/>
      <c r="O12"/>
      <c r="P12"/>
      <c r="Q12"/>
      <c r="R12"/>
      <c r="S12"/>
      <c r="T12"/>
      <c r="U12"/>
      <c r="V12"/>
      <c r="W12"/>
      <c r="X12"/>
    </row>
    <row r="13" spans="9:24" x14ac:dyDescent="0.25">
      <c r="J13" s="3" t="s">
        <v>4</v>
      </c>
      <c r="K13" s="4">
        <v>481688.35220224957</v>
      </c>
      <c r="L13" s="4">
        <v>6355752.9775868095</v>
      </c>
      <c r="M13" s="4">
        <v>6837441.3297890592</v>
      </c>
      <c r="N13"/>
      <c r="O13"/>
      <c r="P13"/>
      <c r="Q13"/>
      <c r="R13"/>
      <c r="S13"/>
      <c r="T13"/>
      <c r="U13"/>
      <c r="V13"/>
      <c r="W13"/>
      <c r="X13"/>
    </row>
    <row r="14" spans="9:24" x14ac:dyDescent="0.25">
      <c r="J14" s="3" t="s">
        <v>5</v>
      </c>
      <c r="K14" s="4">
        <v>74373729</v>
      </c>
      <c r="L14" s="4">
        <v>80485685.157765895</v>
      </c>
      <c r="M14" s="4">
        <v>154859414.1577659</v>
      </c>
      <c r="N14"/>
      <c r="O14"/>
      <c r="P14"/>
      <c r="Q14"/>
      <c r="R14"/>
      <c r="S14"/>
      <c r="T14"/>
      <c r="U14"/>
      <c r="V14"/>
      <c r="W14"/>
      <c r="X14"/>
    </row>
    <row r="15" spans="9:24" x14ac:dyDescent="0.25">
      <c r="J15" s="3" t="s">
        <v>6</v>
      </c>
      <c r="K15" s="4">
        <v>40966157.761962004</v>
      </c>
      <c r="L15" s="4">
        <v>45016769.250332899</v>
      </c>
      <c r="M15" s="4">
        <v>85982927.012294903</v>
      </c>
      <c r="N15"/>
      <c r="O15"/>
      <c r="P15"/>
      <c r="Q15"/>
      <c r="R15"/>
      <c r="S15"/>
      <c r="T15"/>
      <c r="U15"/>
      <c r="V15"/>
      <c r="W15"/>
      <c r="X15"/>
    </row>
    <row r="16" spans="9:24" x14ac:dyDescent="0.25">
      <c r="J16" s="3" t="s">
        <v>7</v>
      </c>
      <c r="K16" s="4">
        <v>7286936</v>
      </c>
      <c r="L16" s="4">
        <v>5513843.6919332501</v>
      </c>
      <c r="M16" s="4">
        <v>12800779.69193325</v>
      </c>
      <c r="N16"/>
      <c r="O16"/>
      <c r="P16"/>
      <c r="Q16"/>
      <c r="R16"/>
      <c r="S16"/>
      <c r="T16"/>
      <c r="U16"/>
      <c r="V16"/>
      <c r="W16"/>
      <c r="X16"/>
    </row>
    <row r="17" spans="10:24" x14ac:dyDescent="0.25">
      <c r="J17" s="3" t="s">
        <v>8</v>
      </c>
      <c r="K17" s="4">
        <v>3411876</v>
      </c>
      <c r="L17" s="4">
        <v>3344524.3450366152</v>
      </c>
      <c r="M17" s="4">
        <v>6756400.3450366147</v>
      </c>
      <c r="N17"/>
      <c r="O17"/>
      <c r="P17"/>
      <c r="Q17"/>
      <c r="R17"/>
      <c r="S17"/>
      <c r="T17"/>
      <c r="U17"/>
      <c r="V17"/>
      <c r="W17"/>
      <c r="X17"/>
    </row>
    <row r="18" spans="10:24" x14ac:dyDescent="0.25">
      <c r="J18" s="3" t="s">
        <v>9</v>
      </c>
      <c r="K18" s="4">
        <v>21328966.818269562</v>
      </c>
      <c r="L18" s="4">
        <v>28657159.647462498</v>
      </c>
      <c r="M18" s="4">
        <v>49986126.46573206</v>
      </c>
      <c r="N18"/>
      <c r="O18"/>
      <c r="P18"/>
      <c r="Q18"/>
      <c r="R18"/>
      <c r="S18"/>
      <c r="T18"/>
      <c r="U18"/>
      <c r="V18"/>
      <c r="W18"/>
      <c r="X18"/>
    </row>
    <row r="19" spans="10:24" x14ac:dyDescent="0.25">
      <c r="J19" s="3" t="s">
        <v>10</v>
      </c>
      <c r="K19" s="4">
        <v>38441830</v>
      </c>
      <c r="L19" s="4">
        <v>40713145.7999999</v>
      </c>
      <c r="M19" s="4">
        <v>79154975.799999893</v>
      </c>
      <c r="N19"/>
      <c r="O19"/>
      <c r="P19"/>
      <c r="Q19"/>
      <c r="R19"/>
      <c r="S19"/>
      <c r="T19"/>
      <c r="U19"/>
      <c r="V19"/>
      <c r="W19"/>
      <c r="X19"/>
    </row>
    <row r="20" spans="10:24" x14ac:dyDescent="0.25">
      <c r="J20" s="3" t="s">
        <v>184</v>
      </c>
      <c r="K20" s="4">
        <v>15153136</v>
      </c>
      <c r="L20" s="4">
        <v>15909480.699999901</v>
      </c>
      <c r="M20" s="4">
        <v>31062616.699999899</v>
      </c>
      <c r="N20"/>
      <c r="O20"/>
      <c r="P20"/>
      <c r="Q20"/>
      <c r="R20"/>
      <c r="S20"/>
      <c r="T20"/>
      <c r="U20"/>
      <c r="V20"/>
      <c r="W20"/>
      <c r="X20"/>
    </row>
    <row r="21" spans="10:24" x14ac:dyDescent="0.25">
      <c r="J21" s="3" t="s">
        <v>11</v>
      </c>
      <c r="K21" s="4">
        <v>9662708.6803788617</v>
      </c>
      <c r="L21" s="4">
        <v>6491590.576946822</v>
      </c>
      <c r="M21" s="4">
        <v>16154299.257325683</v>
      </c>
      <c r="N21"/>
      <c r="O21"/>
      <c r="P21"/>
      <c r="Q21"/>
      <c r="R21"/>
      <c r="S21"/>
      <c r="T21"/>
      <c r="U21"/>
      <c r="V21"/>
      <c r="W21"/>
      <c r="X21"/>
    </row>
    <row r="22" spans="10:24" x14ac:dyDescent="0.25">
      <c r="J22" s="3" t="s">
        <v>151</v>
      </c>
      <c r="K22" s="4">
        <v>323517773</v>
      </c>
      <c r="L22" s="4">
        <v>350764773.1989454</v>
      </c>
      <c r="M22" s="4">
        <v>674282546.1989454</v>
      </c>
      <c r="N22"/>
      <c r="O22"/>
      <c r="P22"/>
      <c r="Q22"/>
      <c r="R22"/>
      <c r="S22"/>
      <c r="T22"/>
      <c r="U22"/>
      <c r="V22"/>
      <c r="W22"/>
      <c r="X22"/>
    </row>
    <row r="23" spans="10:24" x14ac:dyDescent="0.25">
      <c r="J23" s="3" t="s">
        <v>12</v>
      </c>
      <c r="K23" s="4">
        <v>8200104</v>
      </c>
      <c r="L23" s="4">
        <v>8023704.0587593</v>
      </c>
      <c r="M23" s="4">
        <v>16223808.0587593</v>
      </c>
      <c r="N23"/>
      <c r="O23"/>
      <c r="P23"/>
      <c r="Q23"/>
      <c r="R23"/>
      <c r="S23"/>
      <c r="T23"/>
      <c r="U23"/>
      <c r="V23"/>
      <c r="W23"/>
      <c r="X23"/>
    </row>
    <row r="24" spans="10:24" x14ac:dyDescent="0.25">
      <c r="J24" s="3" t="s">
        <v>13</v>
      </c>
      <c r="K24" s="4">
        <v>17948810.014150985</v>
      </c>
      <c r="L24" s="4">
        <v>19061897.097702999</v>
      </c>
      <c r="M24" s="4">
        <v>37010707.111853987</v>
      </c>
      <c r="N24"/>
      <c r="O24"/>
      <c r="P24"/>
      <c r="Q24"/>
      <c r="R24"/>
      <c r="S24"/>
      <c r="T24"/>
      <c r="U24"/>
      <c r="V24"/>
      <c r="W24"/>
      <c r="X24"/>
    </row>
    <row r="25" spans="10:24" x14ac:dyDescent="0.25">
      <c r="J25" s="3" t="s">
        <v>157</v>
      </c>
      <c r="K25" s="4">
        <v>417394715</v>
      </c>
      <c r="L25" s="4">
        <v>323614266.61000001</v>
      </c>
      <c r="M25" s="4">
        <v>741008981.61000001</v>
      </c>
      <c r="N25"/>
      <c r="O25"/>
      <c r="P25"/>
      <c r="Q25"/>
      <c r="R25"/>
      <c r="S25"/>
      <c r="T25"/>
      <c r="U25"/>
      <c r="V25"/>
      <c r="W25"/>
      <c r="X25"/>
    </row>
    <row r="26" spans="10:24" x14ac:dyDescent="0.25">
      <c r="J26" s="3" t="s">
        <v>152</v>
      </c>
      <c r="K26" s="4">
        <v>156878135.83597586</v>
      </c>
      <c r="L26" s="4">
        <v>125457965.16666052</v>
      </c>
      <c r="M26" s="4">
        <v>282336101.00263637</v>
      </c>
      <c r="N26"/>
      <c r="O26"/>
      <c r="P26"/>
      <c r="Q26"/>
      <c r="R26"/>
      <c r="S26"/>
      <c r="T26"/>
      <c r="U26"/>
      <c r="V26"/>
      <c r="W26"/>
      <c r="X26"/>
    </row>
    <row r="27" spans="10:24" x14ac:dyDescent="0.25">
      <c r="J27" s="3" t="s">
        <v>15</v>
      </c>
      <c r="K27" s="4">
        <v>2796741</v>
      </c>
      <c r="L27" s="4">
        <v>3518039.5832033199</v>
      </c>
      <c r="M27" s="4">
        <v>6314780.5832033195</v>
      </c>
      <c r="N27"/>
      <c r="O27"/>
      <c r="P27"/>
      <c r="Q27"/>
      <c r="R27"/>
      <c r="S27"/>
      <c r="T27"/>
      <c r="U27"/>
      <c r="V27"/>
      <c r="W27"/>
      <c r="X27"/>
    </row>
    <row r="28" spans="10:24" x14ac:dyDescent="0.25">
      <c r="J28" s="3" t="s">
        <v>150</v>
      </c>
      <c r="K28" s="4">
        <v>326288124</v>
      </c>
      <c r="L28" s="4">
        <v>305783064.58199239</v>
      </c>
      <c r="M28" s="4">
        <v>632071188.58199239</v>
      </c>
      <c r="N28"/>
      <c r="O28"/>
      <c r="P28"/>
      <c r="Q28"/>
      <c r="R28"/>
      <c r="S28"/>
      <c r="T28"/>
      <c r="U28"/>
      <c r="V28"/>
      <c r="W28"/>
      <c r="X28"/>
    </row>
    <row r="29" spans="10:24" x14ac:dyDescent="0.25">
      <c r="J29" s="3" t="s">
        <v>16</v>
      </c>
      <c r="K29" s="4">
        <v>1851225.5844428893</v>
      </c>
      <c r="L29" s="4">
        <v>2934464.3690792001</v>
      </c>
      <c r="M29" s="4">
        <v>4785689.9535220899</v>
      </c>
      <c r="N29"/>
      <c r="O29"/>
      <c r="P29"/>
      <c r="Q29"/>
      <c r="R29"/>
      <c r="S29"/>
      <c r="T29"/>
      <c r="U29"/>
      <c r="V29"/>
      <c r="W29"/>
      <c r="X29"/>
    </row>
    <row r="30" spans="10:24" x14ac:dyDescent="0.25">
      <c r="J30" s="3" t="s">
        <v>17</v>
      </c>
      <c r="K30" s="4">
        <v>4998864.7918177973</v>
      </c>
      <c r="L30" s="4">
        <v>5693816.3225258496</v>
      </c>
      <c r="M30" s="4">
        <v>10692681.114343647</v>
      </c>
      <c r="N30"/>
      <c r="O30"/>
      <c r="P30"/>
      <c r="Q30"/>
      <c r="R30"/>
      <c r="S30"/>
      <c r="T30"/>
      <c r="U30"/>
      <c r="V30"/>
      <c r="W30"/>
      <c r="X30"/>
    </row>
    <row r="31" spans="10:24" x14ac:dyDescent="0.25">
      <c r="J31" s="3" t="s">
        <v>156</v>
      </c>
      <c r="K31" s="4">
        <v>141560625.65243527</v>
      </c>
      <c r="L31" s="4">
        <v>140746713.89308277</v>
      </c>
      <c r="M31" s="4">
        <v>282307339.54551804</v>
      </c>
      <c r="N31"/>
      <c r="O31"/>
      <c r="P31"/>
      <c r="Q31"/>
      <c r="R31"/>
      <c r="S31"/>
      <c r="T31"/>
      <c r="U31"/>
      <c r="V31"/>
      <c r="W31"/>
      <c r="X31"/>
    </row>
    <row r="32" spans="10:24" x14ac:dyDescent="0.25">
      <c r="J32" s="3" t="s">
        <v>18</v>
      </c>
      <c r="K32" s="4">
        <v>31046226</v>
      </c>
      <c r="L32" s="4">
        <v>30978920.1842083</v>
      </c>
      <c r="M32" s="4">
        <v>62025146.184208304</v>
      </c>
      <c r="N32"/>
      <c r="O32"/>
      <c r="P32"/>
      <c r="Q32"/>
      <c r="R32"/>
      <c r="S32"/>
      <c r="T32"/>
      <c r="U32"/>
      <c r="V32"/>
      <c r="W32"/>
      <c r="X32"/>
    </row>
    <row r="33" spans="10:24" x14ac:dyDescent="0.25">
      <c r="J33" s="3" t="s">
        <v>19</v>
      </c>
      <c r="K33" s="4">
        <v>8281159</v>
      </c>
      <c r="L33" s="4">
        <v>10630930.216701699</v>
      </c>
      <c r="M33" s="4">
        <v>18912089.216701701</v>
      </c>
      <c r="N33"/>
      <c r="O33"/>
      <c r="P33"/>
      <c r="Q33"/>
      <c r="R33"/>
      <c r="S33"/>
      <c r="T33"/>
      <c r="U33"/>
      <c r="V33"/>
      <c r="W33"/>
      <c r="X33"/>
    </row>
    <row r="34" spans="10:24" x14ac:dyDescent="0.25">
      <c r="J34" s="3" t="s">
        <v>20</v>
      </c>
      <c r="K34" s="4">
        <v>6599239</v>
      </c>
      <c r="L34" s="4">
        <v>8304224.1095801201</v>
      </c>
      <c r="M34" s="4">
        <v>14903463.10958012</v>
      </c>
      <c r="N34"/>
      <c r="O34"/>
      <c r="P34"/>
      <c r="Q34"/>
      <c r="R34"/>
      <c r="S34"/>
      <c r="T34"/>
      <c r="U34"/>
      <c r="V34"/>
      <c r="W34"/>
      <c r="X34"/>
    </row>
    <row r="35" spans="10:24" x14ac:dyDescent="0.25">
      <c r="J35" s="3" t="s">
        <v>21</v>
      </c>
      <c r="K35" s="4">
        <v>7355924</v>
      </c>
      <c r="L35" s="4">
        <v>8045335.5578230703</v>
      </c>
      <c r="M35" s="4">
        <v>15401259.557823069</v>
      </c>
      <c r="N35"/>
      <c r="O35"/>
      <c r="P35"/>
      <c r="Q35"/>
      <c r="R35"/>
      <c r="S35"/>
      <c r="T35"/>
      <c r="U35"/>
      <c r="V35"/>
      <c r="W35"/>
      <c r="X35"/>
    </row>
    <row r="36" spans="10:24" x14ac:dyDescent="0.25">
      <c r="J36" s="3" t="s">
        <v>22</v>
      </c>
      <c r="K36" s="4">
        <v>5880014</v>
      </c>
      <c r="L36" s="4">
        <v>8095573.2570887124</v>
      </c>
      <c r="M36" s="4">
        <v>13975587.257088713</v>
      </c>
      <c r="N36"/>
      <c r="O36"/>
      <c r="P36"/>
      <c r="Q36"/>
      <c r="R36"/>
      <c r="S36"/>
      <c r="T36"/>
      <c r="U36"/>
      <c r="V36"/>
      <c r="W36"/>
      <c r="X36"/>
    </row>
    <row r="37" spans="10:24" x14ac:dyDescent="0.25">
      <c r="J37" s="3" t="s">
        <v>146</v>
      </c>
      <c r="K37" s="4">
        <v>15380036</v>
      </c>
      <c r="L37" s="4">
        <v>11931533.9630187</v>
      </c>
      <c r="M37" s="4">
        <v>27311569.9630187</v>
      </c>
      <c r="N37"/>
      <c r="O37"/>
      <c r="P37"/>
      <c r="Q37"/>
      <c r="R37"/>
      <c r="S37"/>
      <c r="T37"/>
      <c r="U37"/>
      <c r="V37"/>
      <c r="W37"/>
      <c r="X37"/>
    </row>
    <row r="38" spans="10:24" x14ac:dyDescent="0.25">
      <c r="J38" s="3" t="s">
        <v>23</v>
      </c>
      <c r="K38" s="4">
        <v>29976963.536717068</v>
      </c>
      <c r="L38" s="4">
        <v>31233951.80294244</v>
      </c>
      <c r="M38" s="4">
        <v>61210915.339659512</v>
      </c>
      <c r="N38"/>
      <c r="O38"/>
      <c r="P38"/>
      <c r="Q38"/>
      <c r="R38"/>
      <c r="S38"/>
      <c r="T38"/>
      <c r="U38"/>
      <c r="V38"/>
      <c r="W38"/>
      <c r="X38"/>
    </row>
    <row r="39" spans="10:24" x14ac:dyDescent="0.25">
      <c r="J39" s="3" t="s">
        <v>24</v>
      </c>
      <c r="K39" s="4">
        <v>1834603.9096709101</v>
      </c>
      <c r="L39" s="4">
        <v>4004657.7494920702</v>
      </c>
      <c r="M39" s="4">
        <v>5839261.6591629805</v>
      </c>
      <c r="N39"/>
      <c r="O39"/>
      <c r="P39"/>
      <c r="Q39"/>
      <c r="R39"/>
      <c r="S39"/>
      <c r="T39"/>
      <c r="U39"/>
      <c r="V39"/>
      <c r="W39"/>
      <c r="X39"/>
    </row>
    <row r="40" spans="10:24" x14ac:dyDescent="0.25">
      <c r="J40" s="3" t="s">
        <v>148</v>
      </c>
      <c r="K40" s="4">
        <v>3527214</v>
      </c>
      <c r="L40" s="4">
        <v>2622389.6418999899</v>
      </c>
      <c r="M40" s="4">
        <v>6149603.6418999899</v>
      </c>
      <c r="N40"/>
      <c r="O40"/>
      <c r="P40"/>
      <c r="Q40"/>
      <c r="R40"/>
      <c r="S40"/>
      <c r="T40"/>
      <c r="U40"/>
      <c r="V40"/>
      <c r="W40"/>
      <c r="X40"/>
    </row>
    <row r="41" spans="10:24" x14ac:dyDescent="0.25">
      <c r="J41" s="3" t="s">
        <v>147</v>
      </c>
      <c r="K41" s="4">
        <v>117285949</v>
      </c>
      <c r="L41" s="4">
        <v>112663765.71339619</v>
      </c>
      <c r="M41" s="4">
        <v>229949714.71339619</v>
      </c>
      <c r="N41"/>
      <c r="O41"/>
      <c r="P41"/>
      <c r="Q41"/>
      <c r="R41"/>
      <c r="S41"/>
      <c r="T41"/>
      <c r="U41"/>
      <c r="V41"/>
      <c r="W41"/>
      <c r="X41"/>
    </row>
    <row r="42" spans="10:24" x14ac:dyDescent="0.25">
      <c r="J42" s="3" t="s">
        <v>25</v>
      </c>
      <c r="K42" s="4">
        <v>2297889.8856681008</v>
      </c>
      <c r="L42" s="4">
        <v>2423017.0546389502</v>
      </c>
      <c r="M42" s="4">
        <v>4720906.9403070509</v>
      </c>
      <c r="N42"/>
      <c r="O42"/>
      <c r="P42"/>
      <c r="Q42"/>
      <c r="R42"/>
      <c r="S42"/>
      <c r="T42"/>
      <c r="U42"/>
      <c r="V42"/>
      <c r="W42"/>
      <c r="X42"/>
    </row>
    <row r="43" spans="10:24" x14ac:dyDescent="0.25">
      <c r="J43" s="6" t="s">
        <v>31</v>
      </c>
      <c r="K43" s="7">
        <v>2135776405.565799</v>
      </c>
      <c r="L43" s="7">
        <v>1948082630.7190776</v>
      </c>
      <c r="M43" s="7">
        <v>4083859036.2848763</v>
      </c>
      <c r="N43"/>
      <c r="O43"/>
      <c r="P43"/>
      <c r="Q43"/>
      <c r="R43"/>
      <c r="S43"/>
      <c r="T43"/>
      <c r="U43"/>
      <c r="V43"/>
      <c r="W43"/>
      <c r="X43"/>
    </row>
    <row r="44" spans="10:24" x14ac:dyDescent="0.25">
      <c r="J44"/>
      <c r="K44"/>
      <c r="L44"/>
      <c r="M44"/>
      <c r="N44"/>
      <c r="O44"/>
      <c r="P44"/>
      <c r="Q44"/>
      <c r="R44"/>
      <c r="S44"/>
      <c r="T44"/>
      <c r="U44"/>
      <c r="V44"/>
      <c r="W44"/>
      <c r="X44"/>
    </row>
    <row r="45" spans="10:24" x14ac:dyDescent="0.25">
      <c r="J45"/>
      <c r="K45"/>
      <c r="L45"/>
      <c r="M45"/>
      <c r="N45"/>
      <c r="O45"/>
      <c r="P45"/>
      <c r="Q45"/>
      <c r="R45"/>
      <c r="S45"/>
      <c r="T45"/>
    </row>
    <row r="46" spans="10:24" x14ac:dyDescent="0.25">
      <c r="J46"/>
      <c r="K46"/>
      <c r="L46"/>
      <c r="M46"/>
      <c r="N46"/>
      <c r="O46"/>
      <c r="P46"/>
    </row>
    <row r="47" spans="10:24" x14ac:dyDescent="0.25">
      <c r="J47"/>
      <c r="K47"/>
      <c r="L47"/>
      <c r="M47"/>
      <c r="N47"/>
      <c r="O47"/>
      <c r="P47"/>
    </row>
    <row r="48" spans="10:24" x14ac:dyDescent="0.25">
      <c r="J48"/>
      <c r="K48"/>
      <c r="L48"/>
      <c r="M48"/>
      <c r="N48"/>
      <c r="O48"/>
      <c r="P48"/>
    </row>
    <row r="49" spans="10:16" x14ac:dyDescent="0.25">
      <c r="J49"/>
      <c r="K49"/>
      <c r="L49"/>
      <c r="M49"/>
      <c r="N49"/>
      <c r="O49"/>
      <c r="P49"/>
    </row>
    <row r="50" spans="10:16" x14ac:dyDescent="0.25">
      <c r="J50"/>
      <c r="K50"/>
      <c r="L50"/>
      <c r="M50"/>
      <c r="N50"/>
      <c r="O50"/>
      <c r="P50"/>
    </row>
    <row r="51" spans="10:16" x14ac:dyDescent="0.25">
      <c r="J51"/>
      <c r="K51"/>
      <c r="L51"/>
      <c r="M51"/>
      <c r="N51"/>
      <c r="O51"/>
      <c r="P51"/>
    </row>
    <row r="52" spans="10:16" x14ac:dyDescent="0.25">
      <c r="J52"/>
      <c r="K52"/>
      <c r="L52"/>
      <c r="M52"/>
      <c r="N52"/>
      <c r="O52"/>
      <c r="P52"/>
    </row>
    <row r="53" spans="10:16" x14ac:dyDescent="0.25">
      <c r="J53"/>
      <c r="K53"/>
      <c r="L53"/>
      <c r="M53"/>
      <c r="N53"/>
      <c r="O53"/>
      <c r="P53"/>
    </row>
    <row r="54" spans="10:16" x14ac:dyDescent="0.25">
      <c r="J54"/>
      <c r="K54"/>
      <c r="L54"/>
      <c r="M54"/>
      <c r="N54"/>
      <c r="O54"/>
      <c r="P54"/>
    </row>
    <row r="55" spans="10:16" x14ac:dyDescent="0.25">
      <c r="J55"/>
      <c r="K55"/>
      <c r="L55"/>
      <c r="M55"/>
      <c r="N55"/>
      <c r="O55"/>
      <c r="P55"/>
    </row>
    <row r="56" spans="10:16" x14ac:dyDescent="0.25">
      <c r="J56"/>
      <c r="K56"/>
      <c r="L56"/>
      <c r="M56"/>
      <c r="N56"/>
      <c r="O56"/>
      <c r="P56"/>
    </row>
    <row r="57" spans="10:16" x14ac:dyDescent="0.25">
      <c r="J57"/>
      <c r="K57"/>
      <c r="L57"/>
      <c r="M57"/>
      <c r="N57"/>
      <c r="O57"/>
      <c r="P57"/>
    </row>
    <row r="58" spans="10:16" x14ac:dyDescent="0.25">
      <c r="J58"/>
      <c r="K58"/>
      <c r="L58"/>
      <c r="M58"/>
      <c r="N58"/>
      <c r="O58"/>
      <c r="P58"/>
    </row>
    <row r="59" spans="10:16" x14ac:dyDescent="0.25">
      <c r="J59"/>
      <c r="K59"/>
      <c r="L59"/>
      <c r="M59"/>
      <c r="N59"/>
      <c r="O59"/>
      <c r="P59"/>
    </row>
    <row r="60" spans="10:16" x14ac:dyDescent="0.25">
      <c r="J60"/>
      <c r="K60"/>
      <c r="L60"/>
      <c r="M60"/>
      <c r="N60"/>
      <c r="O60"/>
      <c r="P60"/>
    </row>
    <row r="61" spans="10:16" x14ac:dyDescent="0.25">
      <c r="J61"/>
      <c r="K61"/>
      <c r="L61"/>
      <c r="M61"/>
      <c r="N61"/>
      <c r="O61"/>
      <c r="P61"/>
    </row>
    <row r="62" spans="10:16" x14ac:dyDescent="0.25">
      <c r="J62"/>
      <c r="K62"/>
      <c r="L62"/>
      <c r="M62"/>
      <c r="N62"/>
      <c r="O62"/>
      <c r="P62"/>
    </row>
    <row r="63" spans="10:16" x14ac:dyDescent="0.25">
      <c r="J63"/>
      <c r="K63"/>
      <c r="L63"/>
      <c r="M63"/>
      <c r="N63"/>
      <c r="O63"/>
      <c r="P63"/>
    </row>
    <row r="64" spans="10:16" x14ac:dyDescent="0.25">
      <c r="J64"/>
      <c r="K64"/>
      <c r="L64"/>
      <c r="M64"/>
      <c r="N64"/>
      <c r="O64"/>
      <c r="P64"/>
    </row>
    <row r="65" spans="10:16" x14ac:dyDescent="0.25">
      <c r="J65"/>
      <c r="K65"/>
      <c r="L65"/>
      <c r="M65"/>
      <c r="N65"/>
      <c r="O65"/>
      <c r="P65"/>
    </row>
    <row r="66" spans="10:16" x14ac:dyDescent="0.25">
      <c r="J66"/>
      <c r="K66"/>
      <c r="L66"/>
      <c r="M66"/>
      <c r="N66"/>
      <c r="O66"/>
      <c r="P66"/>
    </row>
    <row r="67" spans="10:16" x14ac:dyDescent="0.25">
      <c r="J67"/>
      <c r="K67"/>
      <c r="L67"/>
      <c r="M67"/>
      <c r="N67"/>
      <c r="O67"/>
      <c r="P67"/>
    </row>
    <row r="68" spans="10:16" x14ac:dyDescent="0.25">
      <c r="J68"/>
      <c r="K68"/>
      <c r="L68"/>
      <c r="M68"/>
      <c r="N68"/>
      <c r="O68"/>
      <c r="P68"/>
    </row>
    <row r="69" spans="10:16" x14ac:dyDescent="0.25">
      <c r="J69"/>
      <c r="K69"/>
      <c r="L69"/>
      <c r="M69"/>
      <c r="N69"/>
      <c r="O69"/>
      <c r="P69"/>
    </row>
    <row r="70" spans="10:16" x14ac:dyDescent="0.25">
      <c r="J70"/>
      <c r="K70"/>
      <c r="L70"/>
      <c r="M70"/>
      <c r="N70"/>
      <c r="O70"/>
      <c r="P70"/>
    </row>
    <row r="71" spans="10:16" x14ac:dyDescent="0.25">
      <c r="J71"/>
      <c r="K71"/>
      <c r="L71"/>
      <c r="M71"/>
      <c r="N71"/>
      <c r="O71"/>
      <c r="P71"/>
    </row>
    <row r="72" spans="10:16" x14ac:dyDescent="0.25">
      <c r="J72"/>
      <c r="K72"/>
      <c r="L72"/>
      <c r="M72"/>
      <c r="N72"/>
      <c r="O72"/>
      <c r="P72"/>
    </row>
    <row r="73" spans="10:16" x14ac:dyDescent="0.25">
      <c r="J73"/>
      <c r="K73"/>
      <c r="L73"/>
      <c r="M73"/>
      <c r="N73"/>
      <c r="O73"/>
      <c r="P73"/>
    </row>
    <row r="74" spans="10:16" x14ac:dyDescent="0.25">
      <c r="J74"/>
      <c r="K74"/>
      <c r="L74"/>
      <c r="M74"/>
      <c r="N74"/>
      <c r="O74"/>
      <c r="P74"/>
    </row>
    <row r="75" spans="10:16" x14ac:dyDescent="0.25">
      <c r="J75"/>
      <c r="K75"/>
      <c r="L75"/>
      <c r="M75"/>
      <c r="N75"/>
      <c r="O75"/>
      <c r="P75"/>
    </row>
    <row r="76" spans="10:16" x14ac:dyDescent="0.25">
      <c r="J76"/>
      <c r="K76"/>
      <c r="L76"/>
      <c r="M76"/>
      <c r="N76"/>
      <c r="O76"/>
      <c r="P76"/>
    </row>
    <row r="77" spans="10:16" x14ac:dyDescent="0.25">
      <c r="J77"/>
      <c r="K77"/>
      <c r="L77"/>
      <c r="M77"/>
      <c r="N77"/>
      <c r="O77"/>
      <c r="P77"/>
    </row>
    <row r="78" spans="10:16" x14ac:dyDescent="0.25">
      <c r="J78"/>
      <c r="K78"/>
      <c r="L78"/>
      <c r="M78"/>
      <c r="N78"/>
      <c r="O78"/>
      <c r="P78"/>
    </row>
    <row r="79" spans="10:16" x14ac:dyDescent="0.25">
      <c r="J79"/>
      <c r="K79"/>
      <c r="L79"/>
      <c r="M79"/>
      <c r="N79"/>
      <c r="O79"/>
      <c r="P79"/>
    </row>
    <row r="80" spans="10:16" x14ac:dyDescent="0.25">
      <c r="J80"/>
      <c r="K80"/>
      <c r="L80"/>
      <c r="M80"/>
      <c r="N80"/>
      <c r="O80"/>
      <c r="P80"/>
    </row>
    <row r="81" spans="10:16" x14ac:dyDescent="0.25">
      <c r="J81"/>
      <c r="K81"/>
      <c r="L81"/>
      <c r="M81"/>
      <c r="N81"/>
      <c r="O81"/>
      <c r="P81"/>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17968-7F27-4960-99BC-3A0E75CBA6DF}">
  <dimension ref="A1:K147"/>
  <sheetViews>
    <sheetView zoomScale="90" zoomScaleNormal="90" workbookViewId="0">
      <pane ySplit="1" topLeftCell="A2" activePane="bottomLeft" state="frozen"/>
      <selection pane="bottomLeft"/>
    </sheetView>
  </sheetViews>
  <sheetFormatPr defaultRowHeight="15" x14ac:dyDescent="0.25"/>
  <cols>
    <col min="1" max="1" width="50.7109375" style="22" customWidth="1"/>
    <col min="2" max="2" width="17.7109375" style="23" customWidth="1"/>
    <col min="3" max="3" width="19" style="23" customWidth="1"/>
    <col min="4" max="4" width="16.28515625" style="24" customWidth="1"/>
    <col min="5" max="5" width="21.28515625" style="23" customWidth="1"/>
    <col min="6" max="6" width="21" style="23" customWidth="1"/>
    <col min="7" max="7" width="21.5703125" style="25" customWidth="1"/>
    <col min="8" max="16384" width="9.140625" style="22"/>
  </cols>
  <sheetData>
    <row r="1" spans="1:7" s="11" customFormat="1" ht="42.75" customHeight="1" x14ac:dyDescent="0.25">
      <c r="A1" s="32" t="s">
        <v>185</v>
      </c>
      <c r="B1" s="32" t="s">
        <v>26</v>
      </c>
      <c r="C1" s="32" t="s">
        <v>191</v>
      </c>
      <c r="D1" s="33" t="s">
        <v>33</v>
      </c>
      <c r="E1" s="32" t="s">
        <v>29</v>
      </c>
      <c r="F1" s="32" t="s">
        <v>30</v>
      </c>
      <c r="G1" s="32" t="s">
        <v>195</v>
      </c>
    </row>
    <row r="2" spans="1:7" s="16" customFormat="1" x14ac:dyDescent="0.25">
      <c r="A2" s="12" t="s">
        <v>151</v>
      </c>
      <c r="B2" s="13" t="s">
        <v>28</v>
      </c>
      <c r="C2" s="13">
        <v>1</v>
      </c>
      <c r="D2" s="13">
        <v>2022</v>
      </c>
      <c r="E2" s="17">
        <v>252951638.58333334</v>
      </c>
      <c r="F2" s="17">
        <v>323517773</v>
      </c>
      <c r="G2" s="18" t="b" cm="1">
        <f t="array" ref="G2">IF(F2=0,NA, IF(F2&gt;=E2,TRUE))</f>
        <v>1</v>
      </c>
    </row>
    <row r="3" spans="1:7" s="16" customFormat="1" x14ac:dyDescent="0.25">
      <c r="A3" s="12" t="s">
        <v>7</v>
      </c>
      <c r="B3" s="13" t="s">
        <v>27</v>
      </c>
      <c r="C3" s="13">
        <v>2</v>
      </c>
      <c r="D3" s="13">
        <v>2022</v>
      </c>
      <c r="E3" s="17">
        <v>4430470.13</v>
      </c>
      <c r="F3" s="17">
        <v>7286936</v>
      </c>
      <c r="G3" s="18" t="b" cm="1">
        <f t="array" ref="G3">IF(F3=0,NA, IF(F3&gt;=E3,TRUE))</f>
        <v>1</v>
      </c>
    </row>
    <row r="4" spans="1:7" s="16" customFormat="1" x14ac:dyDescent="0.25">
      <c r="A4" s="12" t="s">
        <v>0</v>
      </c>
      <c r="B4" s="13" t="s">
        <v>27</v>
      </c>
      <c r="C4" s="13">
        <v>3</v>
      </c>
      <c r="D4" s="13">
        <v>2022</v>
      </c>
      <c r="E4" s="17">
        <v>29426405.49666667</v>
      </c>
      <c r="F4" s="17">
        <v>44466477.109512813</v>
      </c>
      <c r="G4" s="18" t="b">
        <f>IF(F4&gt;=E4,TRUE)</f>
        <v>1</v>
      </c>
    </row>
    <row r="5" spans="1:7" s="16" customFormat="1" x14ac:dyDescent="0.25">
      <c r="A5" s="12" t="s">
        <v>1</v>
      </c>
      <c r="B5" s="13" t="s">
        <v>27</v>
      </c>
      <c r="C5" s="13">
        <v>3</v>
      </c>
      <c r="D5" s="13">
        <v>2022</v>
      </c>
      <c r="E5" s="17">
        <v>1003286.672</v>
      </c>
      <c r="F5" s="17">
        <v>3277386.5615515723</v>
      </c>
      <c r="G5" s="18" t="b">
        <f>IF(F5&gt;=E5,TRUE)</f>
        <v>1</v>
      </c>
    </row>
    <row r="6" spans="1:7" s="16" customFormat="1" x14ac:dyDescent="0.25">
      <c r="A6" s="12" t="s">
        <v>3</v>
      </c>
      <c r="B6" s="13" t="s">
        <v>27</v>
      </c>
      <c r="C6" s="13">
        <v>3</v>
      </c>
      <c r="D6" s="13">
        <v>2022</v>
      </c>
      <c r="E6" s="17">
        <v>1514699.5193333332</v>
      </c>
      <c r="F6" s="17">
        <v>2406976.5070454776</v>
      </c>
      <c r="G6" s="18" t="b">
        <f>IF(F6&gt;=E6,TRUE)</f>
        <v>1</v>
      </c>
    </row>
    <row r="7" spans="1:7" s="16" customFormat="1" x14ac:dyDescent="0.25">
      <c r="A7" s="12" t="s">
        <v>4</v>
      </c>
      <c r="B7" s="13" t="s">
        <v>27</v>
      </c>
      <c r="C7" s="13">
        <v>3</v>
      </c>
      <c r="D7" s="13">
        <v>2022</v>
      </c>
      <c r="E7" s="17">
        <v>833941.32533333334</v>
      </c>
      <c r="F7" s="17">
        <v>481688.35220224957</v>
      </c>
      <c r="G7" s="19" t="b">
        <f>IF(F7&gt;=E7,TRUE)</f>
        <v>0</v>
      </c>
    </row>
    <row r="8" spans="1:7" s="16" customFormat="1" x14ac:dyDescent="0.25">
      <c r="A8" s="12" t="s">
        <v>6</v>
      </c>
      <c r="B8" s="13" t="s">
        <v>27</v>
      </c>
      <c r="C8" s="13">
        <v>3</v>
      </c>
      <c r="D8" s="13">
        <v>2022</v>
      </c>
      <c r="E8" s="17">
        <v>17930100.363333333</v>
      </c>
      <c r="F8" s="17">
        <v>40966157.761962004</v>
      </c>
      <c r="G8" s="18" t="b">
        <f>IF(F8&gt;=E8,TRUE)</f>
        <v>1</v>
      </c>
    </row>
    <row r="9" spans="1:7" s="16" customFormat="1" x14ac:dyDescent="0.25">
      <c r="A9" s="12" t="s">
        <v>8</v>
      </c>
      <c r="B9" s="13" t="s">
        <v>27</v>
      </c>
      <c r="C9" s="13">
        <v>3</v>
      </c>
      <c r="D9" s="13">
        <v>2022</v>
      </c>
      <c r="E9" s="17">
        <v>1990353.8125</v>
      </c>
      <c r="F9" s="17">
        <v>3411876</v>
      </c>
      <c r="G9" s="18" t="b">
        <f>IF(F9&gt;=E9,TRUE)</f>
        <v>1</v>
      </c>
    </row>
    <row r="10" spans="1:7" s="16" customFormat="1" x14ac:dyDescent="0.25">
      <c r="A10" s="12" t="s">
        <v>9</v>
      </c>
      <c r="B10" s="13" t="s">
        <v>27</v>
      </c>
      <c r="C10" s="13">
        <v>3</v>
      </c>
      <c r="D10" s="13">
        <v>2022</v>
      </c>
      <c r="E10" s="17">
        <v>17514902.549333334</v>
      </c>
      <c r="F10" s="17">
        <v>21328966.818269562</v>
      </c>
      <c r="G10" s="18" t="b">
        <f>IF(F10&gt;=E10,TRUE)</f>
        <v>1</v>
      </c>
    </row>
    <row r="11" spans="1:7" s="16" customFormat="1" x14ac:dyDescent="0.25">
      <c r="A11" s="12" t="s">
        <v>11</v>
      </c>
      <c r="B11" s="13" t="s">
        <v>27</v>
      </c>
      <c r="C11" s="13">
        <v>3</v>
      </c>
      <c r="D11" s="13">
        <v>2022</v>
      </c>
      <c r="E11" s="17">
        <v>1445815.0725</v>
      </c>
      <c r="F11" s="17">
        <v>9662708.6803788617</v>
      </c>
      <c r="G11" s="18" t="b">
        <f>IF(F11&gt;=E11,TRUE)</f>
        <v>1</v>
      </c>
    </row>
    <row r="12" spans="1:7" s="16" customFormat="1" x14ac:dyDescent="0.25">
      <c r="A12" s="12" t="s">
        <v>12</v>
      </c>
      <c r="B12" s="13" t="s">
        <v>27</v>
      </c>
      <c r="C12" s="13">
        <v>3</v>
      </c>
      <c r="D12" s="13">
        <v>2022</v>
      </c>
      <c r="E12" s="17">
        <v>3062900.2858333299</v>
      </c>
      <c r="F12" s="17">
        <v>8200104</v>
      </c>
      <c r="G12" s="18" t="b">
        <f>IF(F12&gt;=E12,TRUE)</f>
        <v>1</v>
      </c>
    </row>
    <row r="13" spans="1:7" s="16" customFormat="1" x14ac:dyDescent="0.25">
      <c r="A13" s="12" t="s">
        <v>13</v>
      </c>
      <c r="B13" s="13" t="s">
        <v>27</v>
      </c>
      <c r="C13" s="13">
        <v>3</v>
      </c>
      <c r="D13" s="13">
        <v>2022</v>
      </c>
      <c r="E13" s="17">
        <v>15083399.5</v>
      </c>
      <c r="F13" s="17">
        <v>17948810.014150985</v>
      </c>
      <c r="G13" s="18" t="b">
        <f>IF(F13&gt;=E13,TRUE)</f>
        <v>1</v>
      </c>
    </row>
    <row r="14" spans="1:7" s="16" customFormat="1" x14ac:dyDescent="0.25">
      <c r="A14" s="12" t="s">
        <v>157</v>
      </c>
      <c r="B14" s="13" t="s">
        <v>27</v>
      </c>
      <c r="C14" s="13">
        <v>3</v>
      </c>
      <c r="D14" s="13">
        <v>2022</v>
      </c>
      <c r="E14" s="17">
        <v>166912629.59299999</v>
      </c>
      <c r="F14" s="17">
        <v>417394715</v>
      </c>
      <c r="G14" s="18" t="b">
        <f>IF(F14&gt;=E14,TRUE)</f>
        <v>1</v>
      </c>
    </row>
    <row r="15" spans="1:7" s="16" customFormat="1" x14ac:dyDescent="0.25">
      <c r="A15" s="12" t="s">
        <v>152</v>
      </c>
      <c r="B15" s="13" t="s">
        <v>28</v>
      </c>
      <c r="C15" s="13">
        <v>3</v>
      </c>
      <c r="D15" s="13">
        <v>2022</v>
      </c>
      <c r="E15" s="17">
        <v>103748828.40333334</v>
      </c>
      <c r="F15" s="17">
        <v>156878135.83597586</v>
      </c>
      <c r="G15" s="18" t="b">
        <f>IF(F15&gt;=E15,TRUE)</f>
        <v>1</v>
      </c>
    </row>
    <row r="16" spans="1:7" s="16" customFormat="1" x14ac:dyDescent="0.25">
      <c r="A16" s="12" t="s">
        <v>15</v>
      </c>
      <c r="B16" s="13" t="s">
        <v>27</v>
      </c>
      <c r="C16" s="13">
        <v>3</v>
      </c>
      <c r="D16" s="13">
        <v>2022</v>
      </c>
      <c r="E16" s="17">
        <v>1015994.0633333334</v>
      </c>
      <c r="F16" s="17">
        <v>2796741</v>
      </c>
      <c r="G16" s="18" t="b">
        <f>IF(F16&gt;=E16,TRUE)</f>
        <v>1</v>
      </c>
    </row>
    <row r="17" spans="1:7" s="16" customFormat="1" x14ac:dyDescent="0.25">
      <c r="A17" s="12" t="s">
        <v>16</v>
      </c>
      <c r="B17" s="13" t="s">
        <v>27</v>
      </c>
      <c r="C17" s="13">
        <v>3</v>
      </c>
      <c r="D17" s="13">
        <v>2022</v>
      </c>
      <c r="E17" s="17">
        <v>1247487.4033333333</v>
      </c>
      <c r="F17" s="17">
        <v>1851225.5844428893</v>
      </c>
      <c r="G17" s="18" t="b">
        <f>IF(F17&gt;=E17,TRUE)</f>
        <v>1</v>
      </c>
    </row>
    <row r="18" spans="1:7" s="16" customFormat="1" x14ac:dyDescent="0.25">
      <c r="A18" s="12" t="s">
        <v>17</v>
      </c>
      <c r="B18" s="13" t="s">
        <v>27</v>
      </c>
      <c r="C18" s="13">
        <v>3</v>
      </c>
      <c r="D18" s="13">
        <v>2022</v>
      </c>
      <c r="E18" s="17">
        <v>6013061.9666666668</v>
      </c>
      <c r="F18" s="17">
        <v>4998864.7918177973</v>
      </c>
      <c r="G18" s="19" t="b">
        <f>IF(F18&gt;=E18,TRUE)</f>
        <v>0</v>
      </c>
    </row>
    <row r="19" spans="1:7" s="16" customFormat="1" x14ac:dyDescent="0.25">
      <c r="A19" s="12" t="s">
        <v>156</v>
      </c>
      <c r="B19" s="13" t="s">
        <v>28</v>
      </c>
      <c r="C19" s="13">
        <v>3</v>
      </c>
      <c r="D19" s="13">
        <v>2022</v>
      </c>
      <c r="E19" s="17">
        <v>91705374.771833345</v>
      </c>
      <c r="F19" s="17">
        <v>141560625.65243527</v>
      </c>
      <c r="G19" s="18" t="b">
        <f>IF(F19&gt;=E19,TRUE)</f>
        <v>1</v>
      </c>
    </row>
    <row r="20" spans="1:7" s="16" customFormat="1" x14ac:dyDescent="0.25">
      <c r="A20" s="12" t="s">
        <v>24</v>
      </c>
      <c r="B20" s="13" t="s">
        <v>27</v>
      </c>
      <c r="C20" s="13">
        <v>3</v>
      </c>
      <c r="D20" s="13">
        <v>2022</v>
      </c>
      <c r="E20" s="17">
        <v>1302505.5716666668</v>
      </c>
      <c r="F20" s="17">
        <v>1834603.9096709101</v>
      </c>
      <c r="G20" s="18" t="b">
        <f>IF(F20&gt;=E20,TRUE)</f>
        <v>1</v>
      </c>
    </row>
    <row r="21" spans="1:7" s="16" customFormat="1" x14ac:dyDescent="0.25">
      <c r="A21" s="12" t="s">
        <v>148</v>
      </c>
      <c r="B21" s="13" t="s">
        <v>27</v>
      </c>
      <c r="C21" s="13">
        <v>3</v>
      </c>
      <c r="D21" s="13">
        <v>2022</v>
      </c>
      <c r="E21" s="17">
        <v>2099244.0751666669</v>
      </c>
      <c r="F21" s="17">
        <v>3527214</v>
      </c>
      <c r="G21" s="18" t="b">
        <f>IF(F21&gt;=E21,TRUE)</f>
        <v>1</v>
      </c>
    </row>
    <row r="22" spans="1:7" s="16" customFormat="1" x14ac:dyDescent="0.25">
      <c r="A22" s="12" t="s">
        <v>25</v>
      </c>
      <c r="B22" s="13" t="s">
        <v>27</v>
      </c>
      <c r="C22" s="13">
        <v>3</v>
      </c>
      <c r="D22" s="13">
        <v>2022</v>
      </c>
      <c r="E22" s="17">
        <v>1412062.9481666668</v>
      </c>
      <c r="F22" s="17">
        <v>2297889.8856681008</v>
      </c>
      <c r="G22" s="18" t="b">
        <f>IF(F22&gt;=E22,TRUE)</f>
        <v>1</v>
      </c>
    </row>
    <row r="23" spans="1:7" s="16" customFormat="1" x14ac:dyDescent="0.25">
      <c r="A23" s="12" t="s">
        <v>155</v>
      </c>
      <c r="B23" s="13" t="s">
        <v>28</v>
      </c>
      <c r="C23" s="13">
        <v>4</v>
      </c>
      <c r="D23" s="13">
        <v>2022</v>
      </c>
      <c r="E23" s="17">
        <v>87486693.238583326</v>
      </c>
      <c r="F23" s="17">
        <v>176971318.11111271</v>
      </c>
      <c r="G23" s="18" t="b">
        <f>IF(F23&gt;=E23,TRUE)</f>
        <v>1</v>
      </c>
    </row>
    <row r="24" spans="1:7" s="16" customFormat="1" x14ac:dyDescent="0.25">
      <c r="A24" s="12" t="s">
        <v>23</v>
      </c>
      <c r="B24" s="13" t="s">
        <v>27</v>
      </c>
      <c r="C24" s="13">
        <v>4</v>
      </c>
      <c r="D24" s="13">
        <v>2022</v>
      </c>
      <c r="E24" s="17">
        <v>23537310.995000001</v>
      </c>
      <c r="F24" s="17">
        <v>29976963.536717068</v>
      </c>
      <c r="G24" s="18" t="b">
        <f>IF(F24&gt;=E24,TRUE)</f>
        <v>1</v>
      </c>
    </row>
    <row r="25" spans="1:7" s="16" customFormat="1" x14ac:dyDescent="0.25">
      <c r="A25" s="12" t="s">
        <v>149</v>
      </c>
      <c r="B25" s="13" t="s">
        <v>27</v>
      </c>
      <c r="C25" s="13">
        <v>5</v>
      </c>
      <c r="D25" s="13">
        <v>2022</v>
      </c>
      <c r="E25" s="17">
        <v>7167123.4116666671</v>
      </c>
      <c r="F25" s="17">
        <v>19822855</v>
      </c>
      <c r="G25" s="18" t="b">
        <f>IF(F25&gt;=E25,TRUE)</f>
        <v>1</v>
      </c>
    </row>
    <row r="26" spans="1:7" s="16" customFormat="1" x14ac:dyDescent="0.25">
      <c r="A26" s="12" t="s">
        <v>153</v>
      </c>
      <c r="B26" s="13" t="s">
        <v>27</v>
      </c>
      <c r="C26" s="13">
        <v>5</v>
      </c>
      <c r="D26" s="13">
        <v>2022</v>
      </c>
      <c r="E26" s="17">
        <v>24547394.638666667</v>
      </c>
      <c r="F26" s="17">
        <v>27742157.452884797</v>
      </c>
      <c r="G26" s="18" t="b">
        <f>IF(F26&gt;=E26,TRUE)</f>
        <v>1</v>
      </c>
    </row>
    <row r="27" spans="1:7" s="16" customFormat="1" x14ac:dyDescent="0.25">
      <c r="A27" s="12" t="s">
        <v>154</v>
      </c>
      <c r="B27" s="13" t="s">
        <v>27</v>
      </c>
      <c r="C27" s="13">
        <v>5</v>
      </c>
      <c r="D27" s="13">
        <v>2022</v>
      </c>
      <c r="E27" s="17">
        <v>4776361.51</v>
      </c>
      <c r="F27" s="17">
        <v>9374631</v>
      </c>
      <c r="G27" s="18" t="b">
        <f>IF(F27&gt;=E27,TRUE)</f>
        <v>1</v>
      </c>
    </row>
    <row r="28" spans="1:7" s="16" customFormat="1" x14ac:dyDescent="0.25">
      <c r="A28" s="12" t="s">
        <v>2</v>
      </c>
      <c r="B28" s="13" t="s">
        <v>27</v>
      </c>
      <c r="C28" s="13">
        <v>5</v>
      </c>
      <c r="D28" s="13">
        <v>2022</v>
      </c>
      <c r="E28" s="17">
        <v>6760176.2134373896</v>
      </c>
      <c r="F28" s="17">
        <v>9707238</v>
      </c>
      <c r="G28" s="18" t="b">
        <f>IF(F28&gt;=E28,TRUE)</f>
        <v>1</v>
      </c>
    </row>
    <row r="29" spans="1:7" s="16" customFormat="1" x14ac:dyDescent="0.25">
      <c r="A29" s="12" t="s">
        <v>5</v>
      </c>
      <c r="B29" s="13" t="s">
        <v>27</v>
      </c>
      <c r="C29" s="13">
        <v>5</v>
      </c>
      <c r="D29" s="13">
        <v>2022</v>
      </c>
      <c r="E29" s="17">
        <v>49130390.246383339</v>
      </c>
      <c r="F29" s="17">
        <v>74373729</v>
      </c>
      <c r="G29" s="18" t="b">
        <f>IF(F29&gt;=E29,TRUE)</f>
        <v>1</v>
      </c>
    </row>
    <row r="30" spans="1:7" s="16" customFormat="1" x14ac:dyDescent="0.25">
      <c r="A30" s="12" t="s">
        <v>10</v>
      </c>
      <c r="B30" s="13" t="s">
        <v>27</v>
      </c>
      <c r="C30" s="13">
        <v>5</v>
      </c>
      <c r="D30" s="13">
        <v>2022</v>
      </c>
      <c r="E30" s="17">
        <v>38224755.049999997</v>
      </c>
      <c r="F30" s="17">
        <v>38441830</v>
      </c>
      <c r="G30" s="18" t="b">
        <f>IF(F30&gt;=E30,TRUE)</f>
        <v>1</v>
      </c>
    </row>
    <row r="31" spans="1:7" s="16" customFormat="1" x14ac:dyDescent="0.25">
      <c r="A31" s="12" t="s">
        <v>184</v>
      </c>
      <c r="B31" s="13" t="s">
        <v>27</v>
      </c>
      <c r="C31" s="13">
        <v>5</v>
      </c>
      <c r="D31" s="13">
        <v>2022</v>
      </c>
      <c r="E31" s="17">
        <v>13062699.571666665</v>
      </c>
      <c r="F31" s="17">
        <v>15153136</v>
      </c>
      <c r="G31" s="18" t="b">
        <f>IF(F31&gt;=E31,TRUE)</f>
        <v>1</v>
      </c>
    </row>
    <row r="32" spans="1:7" s="16" customFormat="1" x14ac:dyDescent="0.25">
      <c r="A32" s="12" t="s">
        <v>150</v>
      </c>
      <c r="B32" s="13" t="s">
        <v>28</v>
      </c>
      <c r="C32" s="13">
        <v>5</v>
      </c>
      <c r="D32" s="13">
        <v>2022</v>
      </c>
      <c r="E32" s="17">
        <v>259450554.59225002</v>
      </c>
      <c r="F32" s="17">
        <v>326288124</v>
      </c>
      <c r="G32" s="18" t="b">
        <f>IF(F32&gt;=E32,TRUE)</f>
        <v>1</v>
      </c>
    </row>
    <row r="33" spans="1:7" s="16" customFormat="1" x14ac:dyDescent="0.25">
      <c r="A33" s="12" t="s">
        <v>18</v>
      </c>
      <c r="B33" s="13" t="s">
        <v>27</v>
      </c>
      <c r="C33" s="13">
        <v>5</v>
      </c>
      <c r="D33" s="13">
        <v>2022</v>
      </c>
      <c r="E33" s="17">
        <v>20688353.566185489</v>
      </c>
      <c r="F33" s="17">
        <v>31046226</v>
      </c>
      <c r="G33" s="18" t="b">
        <f>IF(F33&gt;=E33,TRUE)</f>
        <v>1</v>
      </c>
    </row>
    <row r="34" spans="1:7" s="16" customFormat="1" x14ac:dyDescent="0.25">
      <c r="A34" s="12" t="s">
        <v>19</v>
      </c>
      <c r="B34" s="13" t="s">
        <v>27</v>
      </c>
      <c r="C34" s="13">
        <v>5</v>
      </c>
      <c r="D34" s="13">
        <v>2022</v>
      </c>
      <c r="E34" s="17">
        <v>8416170.6046666671</v>
      </c>
      <c r="F34" s="17">
        <v>8281159</v>
      </c>
      <c r="G34" s="19" t="b">
        <f>IF(F34&gt;=E34,TRUE)</f>
        <v>0</v>
      </c>
    </row>
    <row r="35" spans="1:7" s="16" customFormat="1" x14ac:dyDescent="0.25">
      <c r="A35" s="12" t="s">
        <v>20</v>
      </c>
      <c r="B35" s="13" t="s">
        <v>27</v>
      </c>
      <c r="C35" s="13">
        <v>5</v>
      </c>
      <c r="D35" s="13">
        <v>2022</v>
      </c>
      <c r="E35" s="17">
        <v>5450232.2103333334</v>
      </c>
      <c r="F35" s="17">
        <v>6599239</v>
      </c>
      <c r="G35" s="18" t="b">
        <f>IF(F35&gt;=E35,TRUE)</f>
        <v>1</v>
      </c>
    </row>
    <row r="36" spans="1:7" s="16" customFormat="1" x14ac:dyDescent="0.25">
      <c r="A36" s="12" t="s">
        <v>21</v>
      </c>
      <c r="B36" s="13" t="s">
        <v>27</v>
      </c>
      <c r="C36" s="13">
        <v>5</v>
      </c>
      <c r="D36" s="13">
        <v>2022</v>
      </c>
      <c r="E36" s="17">
        <v>6667147.8596666669</v>
      </c>
      <c r="F36" s="17">
        <v>7355924</v>
      </c>
      <c r="G36" s="18" t="b">
        <f>IF(F36&gt;=E36,TRUE)</f>
        <v>1</v>
      </c>
    </row>
    <row r="37" spans="1:7" s="16" customFormat="1" x14ac:dyDescent="0.25">
      <c r="A37" s="12" t="s">
        <v>22</v>
      </c>
      <c r="B37" s="13" t="s">
        <v>27</v>
      </c>
      <c r="C37" s="13">
        <v>5</v>
      </c>
      <c r="D37" s="13">
        <v>2022</v>
      </c>
      <c r="E37" s="17">
        <v>3981312.3112462787</v>
      </c>
      <c r="F37" s="17">
        <v>5880014</v>
      </c>
      <c r="G37" s="18" t="b">
        <f>IF(F37&gt;=E37,TRUE)</f>
        <v>1</v>
      </c>
    </row>
    <row r="38" spans="1:7" s="16" customFormat="1" x14ac:dyDescent="0.25">
      <c r="A38" s="12" t="s">
        <v>146</v>
      </c>
      <c r="B38" s="13" t="s">
        <v>27</v>
      </c>
      <c r="C38" s="13">
        <v>5</v>
      </c>
      <c r="D38" s="13">
        <v>2022</v>
      </c>
      <c r="E38" s="17">
        <v>10602486.425416665</v>
      </c>
      <c r="F38" s="17">
        <v>15380036</v>
      </c>
      <c r="G38" s="18" t="b">
        <f>IF(F38&gt;=E38,TRUE)</f>
        <v>1</v>
      </c>
    </row>
    <row r="39" spans="1:7" s="16" customFormat="1" x14ac:dyDescent="0.25">
      <c r="A39" s="12" t="s">
        <v>147</v>
      </c>
      <c r="B39" s="13" t="s">
        <v>28</v>
      </c>
      <c r="C39" s="13">
        <v>5</v>
      </c>
      <c r="D39" s="13">
        <v>2022</v>
      </c>
      <c r="E39" s="17">
        <v>93665818.497500002</v>
      </c>
      <c r="F39" s="17">
        <v>117285949</v>
      </c>
      <c r="G39" s="18" t="b">
        <f>IF(F39&gt;=E39,TRUE)</f>
        <v>1</v>
      </c>
    </row>
    <row r="40" spans="1:7" s="16" customFormat="1" x14ac:dyDescent="0.25">
      <c r="A40" s="12" t="s">
        <v>151</v>
      </c>
      <c r="B40" s="13" t="s">
        <v>28</v>
      </c>
      <c r="C40" s="13">
        <v>1</v>
      </c>
      <c r="D40" s="13">
        <v>2023</v>
      </c>
      <c r="E40" s="17">
        <v>264382186.99615222</v>
      </c>
      <c r="F40" s="17">
        <v>350764773.1989454</v>
      </c>
      <c r="G40" s="18" t="b">
        <f>IF(F40&gt;=E40,TRUE)</f>
        <v>1</v>
      </c>
    </row>
    <row r="41" spans="1:7" s="16" customFormat="1" x14ac:dyDescent="0.25">
      <c r="A41" s="12" t="s">
        <v>7</v>
      </c>
      <c r="B41" s="13" t="s">
        <v>27</v>
      </c>
      <c r="C41" s="13">
        <v>2</v>
      </c>
      <c r="D41" s="13">
        <v>2023</v>
      </c>
      <c r="E41" s="14">
        <v>4701455.0831956165</v>
      </c>
      <c r="F41" s="17">
        <v>5513843.6919332501</v>
      </c>
      <c r="G41" s="18" t="b">
        <f>IF(F41&gt;=E41,TRUE)</f>
        <v>1</v>
      </c>
    </row>
    <row r="42" spans="1:7" s="16" customFormat="1" x14ac:dyDescent="0.25">
      <c r="A42" s="12" t="s">
        <v>0</v>
      </c>
      <c r="B42" s="13" t="s">
        <v>27</v>
      </c>
      <c r="C42" s="13">
        <v>3</v>
      </c>
      <c r="D42" s="13">
        <v>2023</v>
      </c>
      <c r="E42" s="17">
        <v>30113500.972292792</v>
      </c>
      <c r="F42" s="17">
        <v>35883309.580196701</v>
      </c>
      <c r="G42" s="18" t="b">
        <f>IF(F42&gt;=E42,TRUE)</f>
        <v>1</v>
      </c>
    </row>
    <row r="43" spans="1:7" s="16" customFormat="1" x14ac:dyDescent="0.25">
      <c r="A43" s="12" t="s">
        <v>1</v>
      </c>
      <c r="B43" s="13" t="s">
        <v>27</v>
      </c>
      <c r="C43" s="13">
        <v>3</v>
      </c>
      <c r="D43" s="13">
        <v>2023</v>
      </c>
      <c r="E43" s="14">
        <v>1055993.8112877421</v>
      </c>
      <c r="F43" s="17">
        <v>3305738.75969443</v>
      </c>
      <c r="G43" s="18" t="b">
        <f>IF(F43&gt;=E43,TRUE)</f>
        <v>1</v>
      </c>
    </row>
    <row r="44" spans="1:7" s="16" customFormat="1" x14ac:dyDescent="0.25">
      <c r="A44" s="12" t="s">
        <v>3</v>
      </c>
      <c r="B44" s="13" t="s">
        <v>27</v>
      </c>
      <c r="C44" s="13">
        <v>3</v>
      </c>
      <c r="D44" s="13">
        <v>2023</v>
      </c>
      <c r="E44" s="14">
        <v>1572650.3205652162</v>
      </c>
      <c r="F44" s="17">
        <v>2321093.7369750999</v>
      </c>
      <c r="G44" s="18" t="b">
        <f>IF(F44&gt;=E44,TRUE)</f>
        <v>1</v>
      </c>
    </row>
    <row r="45" spans="1:7" s="16" customFormat="1" x14ac:dyDescent="0.25">
      <c r="A45" s="12" t="s">
        <v>4</v>
      </c>
      <c r="B45" s="13" t="s">
        <v>27</v>
      </c>
      <c r="C45" s="13">
        <v>3</v>
      </c>
      <c r="D45" s="13">
        <v>2023</v>
      </c>
      <c r="E45" s="17">
        <v>900231.03000692651</v>
      </c>
      <c r="F45" s="17">
        <v>6355752.9775868095</v>
      </c>
      <c r="G45" s="18" t="b">
        <f>IF(F45&gt;=E45,TRUE)</f>
        <v>1</v>
      </c>
    </row>
    <row r="46" spans="1:7" s="16" customFormat="1" x14ac:dyDescent="0.25">
      <c r="A46" s="12" t="s">
        <v>6</v>
      </c>
      <c r="B46" s="13" t="s">
        <v>27</v>
      </c>
      <c r="C46" s="13">
        <v>3</v>
      </c>
      <c r="D46" s="13">
        <v>2023</v>
      </c>
      <c r="E46" s="17">
        <v>18660060.311879616</v>
      </c>
      <c r="F46" s="17">
        <v>45016769.250332899</v>
      </c>
      <c r="G46" s="18" t="b">
        <f>IF(F46&gt;=E46,TRUE)</f>
        <v>1</v>
      </c>
    </row>
    <row r="47" spans="1:7" s="16" customFormat="1" x14ac:dyDescent="0.25">
      <c r="A47" s="12" t="s">
        <v>8</v>
      </c>
      <c r="B47" s="13" t="s">
        <v>27</v>
      </c>
      <c r="C47" s="13">
        <v>3</v>
      </c>
      <c r="D47" s="13">
        <v>2023</v>
      </c>
      <c r="E47" s="14">
        <v>2054071.8080200797</v>
      </c>
      <c r="F47" s="14">
        <v>3344524.3450366152</v>
      </c>
      <c r="G47" s="18" t="b">
        <f>IF(F47&gt;=E47,TRUE)</f>
        <v>1</v>
      </c>
    </row>
    <row r="48" spans="1:7" s="16" customFormat="1" x14ac:dyDescent="0.25">
      <c r="A48" s="12" t="s">
        <v>9</v>
      </c>
      <c r="B48" s="13" t="s">
        <v>27</v>
      </c>
      <c r="C48" s="13">
        <v>3</v>
      </c>
      <c r="D48" s="13">
        <v>2023</v>
      </c>
      <c r="E48" s="17">
        <v>18359867.280044492</v>
      </c>
      <c r="F48" s="17">
        <v>28657159.647462498</v>
      </c>
      <c r="G48" s="18" t="b">
        <f>IF(F48&gt;=E48,TRUE)</f>
        <v>1</v>
      </c>
    </row>
    <row r="49" spans="1:7" s="16" customFormat="1" x14ac:dyDescent="0.25">
      <c r="A49" s="12" t="s">
        <v>11</v>
      </c>
      <c r="B49" s="13" t="s">
        <v>27</v>
      </c>
      <c r="C49" s="13">
        <v>3</v>
      </c>
      <c r="D49" s="13">
        <v>2023</v>
      </c>
      <c r="E49" s="14">
        <v>1590396.57975</v>
      </c>
      <c r="F49" s="14">
        <v>6491590.576946822</v>
      </c>
      <c r="G49" s="18" t="b">
        <f>IF(F49&gt;=E49,TRUE)</f>
        <v>1</v>
      </c>
    </row>
    <row r="50" spans="1:7" s="16" customFormat="1" x14ac:dyDescent="0.25">
      <c r="A50" s="12" t="s">
        <v>12</v>
      </c>
      <c r="B50" s="13" t="s">
        <v>27</v>
      </c>
      <c r="C50" s="13">
        <v>3</v>
      </c>
      <c r="D50" s="13">
        <v>2023</v>
      </c>
      <c r="E50" s="17">
        <v>3170204.7653734931</v>
      </c>
      <c r="F50" s="17">
        <v>8023704.0587593</v>
      </c>
      <c r="G50" s="18" t="b">
        <f>IF(F50&gt;=E50,TRUE)</f>
        <v>1</v>
      </c>
    </row>
    <row r="51" spans="1:7" s="16" customFormat="1" x14ac:dyDescent="0.25">
      <c r="A51" s="12" t="s">
        <v>13</v>
      </c>
      <c r="B51" s="13" t="s">
        <v>27</v>
      </c>
      <c r="C51" s="13">
        <v>3</v>
      </c>
      <c r="D51" s="13">
        <v>2023</v>
      </c>
      <c r="E51" s="17">
        <v>15801038.948169563</v>
      </c>
      <c r="F51" s="17">
        <v>19061897.097702999</v>
      </c>
      <c r="G51" s="18" t="b">
        <f>IF(F51&gt;=E51,TRUE)</f>
        <v>1</v>
      </c>
    </row>
    <row r="52" spans="1:7" s="16" customFormat="1" x14ac:dyDescent="0.25">
      <c r="A52" s="12" t="s">
        <v>157</v>
      </c>
      <c r="B52" s="13" t="s">
        <v>27</v>
      </c>
      <c r="C52" s="13">
        <v>3</v>
      </c>
      <c r="D52" s="13">
        <v>2023</v>
      </c>
      <c r="E52" s="17">
        <v>171990419.93824136</v>
      </c>
      <c r="F52" s="17">
        <v>323614266.61000001</v>
      </c>
      <c r="G52" s="18" t="b">
        <f>IF(F52&gt;=E52,TRUE)</f>
        <v>1</v>
      </c>
    </row>
    <row r="53" spans="1:7" s="16" customFormat="1" x14ac:dyDescent="0.25">
      <c r="A53" s="12" t="s">
        <v>152</v>
      </c>
      <c r="B53" s="13" t="s">
        <v>28</v>
      </c>
      <c r="C53" s="13">
        <v>3</v>
      </c>
      <c r="D53" s="13">
        <v>2023</v>
      </c>
      <c r="E53" s="14">
        <v>107195578.81651783</v>
      </c>
      <c r="F53" s="14">
        <v>125457965.16666052</v>
      </c>
      <c r="G53" s="18" t="b">
        <f>IF(F53&gt;=E53,TRUE)</f>
        <v>1</v>
      </c>
    </row>
    <row r="54" spans="1:7" s="16" customFormat="1" x14ac:dyDescent="0.25">
      <c r="A54" s="12" t="s">
        <v>15</v>
      </c>
      <c r="B54" s="13" t="s">
        <v>27</v>
      </c>
      <c r="C54" s="13">
        <v>3</v>
      </c>
      <c r="D54" s="13">
        <v>2023</v>
      </c>
      <c r="E54" s="17">
        <v>1112275.1046631213</v>
      </c>
      <c r="F54" s="17">
        <v>3518039.5832033199</v>
      </c>
      <c r="G54" s="18" t="b">
        <f>IF(F54&gt;=E54,TRUE)</f>
        <v>1</v>
      </c>
    </row>
    <row r="55" spans="1:7" s="16" customFormat="1" x14ac:dyDescent="0.25">
      <c r="A55" s="12" t="s">
        <v>16</v>
      </c>
      <c r="B55" s="13" t="s">
        <v>27</v>
      </c>
      <c r="C55" s="13">
        <v>3</v>
      </c>
      <c r="D55" s="13">
        <v>2023</v>
      </c>
      <c r="E55" s="17">
        <v>1298734</v>
      </c>
      <c r="F55" s="14">
        <v>2934464.3690792001</v>
      </c>
      <c r="G55" s="18" t="b">
        <f>IF(F55&gt;=E55,TRUE)</f>
        <v>1</v>
      </c>
    </row>
    <row r="56" spans="1:7" s="16" customFormat="1" x14ac:dyDescent="0.25">
      <c r="A56" s="12" t="s">
        <v>17</v>
      </c>
      <c r="B56" s="13" t="s">
        <v>27</v>
      </c>
      <c r="C56" s="13">
        <v>3</v>
      </c>
      <c r="D56" s="13">
        <v>2023</v>
      </c>
      <c r="E56" s="17">
        <v>6094639</v>
      </c>
      <c r="F56" s="14">
        <v>5693816.3225258496</v>
      </c>
      <c r="G56" s="19" t="b">
        <f>IF(F56&gt;=E56,TRUE)</f>
        <v>0</v>
      </c>
    </row>
    <row r="57" spans="1:7" s="16" customFormat="1" x14ac:dyDescent="0.25">
      <c r="A57" s="12" t="s">
        <v>156</v>
      </c>
      <c r="B57" s="13" t="s">
        <v>28</v>
      </c>
      <c r="C57" s="13">
        <v>3</v>
      </c>
      <c r="D57" s="13">
        <v>2023</v>
      </c>
      <c r="E57" s="17">
        <v>95663802.590400442</v>
      </c>
      <c r="F57" s="14">
        <v>140746713.89308277</v>
      </c>
      <c r="G57" s="18" t="b">
        <f>IF(F57&gt;=E57,TRUE)</f>
        <v>1</v>
      </c>
    </row>
    <row r="58" spans="1:7" s="16" customFormat="1" x14ac:dyDescent="0.25">
      <c r="A58" s="12" t="s">
        <v>24</v>
      </c>
      <c r="B58" s="13" t="s">
        <v>27</v>
      </c>
      <c r="C58" s="13">
        <v>3</v>
      </c>
      <c r="D58" s="13">
        <v>2023</v>
      </c>
      <c r="E58" s="17">
        <v>1400417.0733324285</v>
      </c>
      <c r="F58" s="17">
        <v>4004657.7494920702</v>
      </c>
      <c r="G58" s="18" t="b">
        <f>IF(F58&gt;=E58,TRUE)</f>
        <v>1</v>
      </c>
    </row>
    <row r="59" spans="1:7" s="16" customFormat="1" x14ac:dyDescent="0.25">
      <c r="A59" s="12" t="s">
        <v>148</v>
      </c>
      <c r="B59" s="13" t="s">
        <v>27</v>
      </c>
      <c r="C59" s="13">
        <v>3</v>
      </c>
      <c r="D59" s="13">
        <v>2023</v>
      </c>
      <c r="E59" s="17">
        <v>2207215.8337533814</v>
      </c>
      <c r="F59" s="17">
        <v>2622389.6418999899</v>
      </c>
      <c r="G59" s="18" t="b">
        <f>IF(F59&gt;=E59,TRUE)</f>
        <v>1</v>
      </c>
    </row>
    <row r="60" spans="1:7" s="16" customFormat="1" x14ac:dyDescent="0.25">
      <c r="A60" s="12" t="s">
        <v>25</v>
      </c>
      <c r="B60" s="13" t="s">
        <v>27</v>
      </c>
      <c r="C60" s="13">
        <v>3</v>
      </c>
      <c r="D60" s="13">
        <v>2023</v>
      </c>
      <c r="E60" s="17">
        <v>1509260.5372624535</v>
      </c>
      <c r="F60" s="17">
        <v>2423017.0546389502</v>
      </c>
      <c r="G60" s="18" t="b">
        <f>IF(F60&gt;=E60,TRUE)</f>
        <v>1</v>
      </c>
    </row>
    <row r="61" spans="1:7" s="16" customFormat="1" x14ac:dyDescent="0.25">
      <c r="A61" s="12" t="s">
        <v>155</v>
      </c>
      <c r="B61" s="13" t="s">
        <v>28</v>
      </c>
      <c r="C61" s="13">
        <v>4</v>
      </c>
      <c r="D61" s="13">
        <v>2023</v>
      </c>
      <c r="E61" s="17">
        <v>93994008.767271191</v>
      </c>
      <c r="F61" s="14">
        <v>98037320.044927016</v>
      </c>
      <c r="G61" s="18" t="b">
        <f>IF(F61&gt;=E61,TRUE)</f>
        <v>1</v>
      </c>
    </row>
    <row r="62" spans="1:7" s="16" customFormat="1" x14ac:dyDescent="0.25">
      <c r="A62" s="12" t="s">
        <v>23</v>
      </c>
      <c r="B62" s="13" t="s">
        <v>27</v>
      </c>
      <c r="C62" s="13">
        <v>4</v>
      </c>
      <c r="D62" s="13">
        <v>2023</v>
      </c>
      <c r="E62" s="17">
        <v>23937376.475999326</v>
      </c>
      <c r="F62" s="14">
        <v>31233951.80294244</v>
      </c>
      <c r="G62" s="18" t="b">
        <f>IF(F62&gt;=E62,TRUE)</f>
        <v>1</v>
      </c>
    </row>
    <row r="63" spans="1:7" s="16" customFormat="1" x14ac:dyDescent="0.25">
      <c r="A63" s="12" t="s">
        <v>149</v>
      </c>
      <c r="B63" s="13" t="s">
        <v>27</v>
      </c>
      <c r="C63" s="13">
        <v>5</v>
      </c>
      <c r="D63" s="13">
        <v>2023</v>
      </c>
      <c r="E63" s="17">
        <v>7243459.2318714764</v>
      </c>
      <c r="F63" s="17">
        <v>19286804.684919301</v>
      </c>
      <c r="G63" s="18" t="b">
        <f>IF(F63&gt;=E63,TRUE)</f>
        <v>1</v>
      </c>
    </row>
    <row r="64" spans="1:7" s="16" customFormat="1" x14ac:dyDescent="0.25">
      <c r="A64" s="12" t="s">
        <v>153</v>
      </c>
      <c r="B64" s="13" t="s">
        <v>27</v>
      </c>
      <c r="C64" s="13">
        <v>5</v>
      </c>
      <c r="D64" s="13">
        <v>2023</v>
      </c>
      <c r="E64" s="17">
        <v>24402263.189471889</v>
      </c>
      <c r="F64" s="17">
        <v>25052390.6983697</v>
      </c>
      <c r="G64" s="18" t="b">
        <f>IF(F64&gt;=E64,TRUE)</f>
        <v>1</v>
      </c>
    </row>
    <row r="65" spans="1:7" s="16" customFormat="1" x14ac:dyDescent="0.25">
      <c r="A65" s="12" t="s">
        <v>154</v>
      </c>
      <c r="B65" s="13" t="s">
        <v>27</v>
      </c>
      <c r="C65" s="13">
        <v>5</v>
      </c>
      <c r="D65" s="13">
        <v>2023</v>
      </c>
      <c r="E65" s="17">
        <v>4972258.8332103072</v>
      </c>
      <c r="F65" s="17">
        <v>6244776.3113035094</v>
      </c>
      <c r="G65" s="18" t="b">
        <f>IF(F65&gt;=E65,TRUE)</f>
        <v>1</v>
      </c>
    </row>
    <row r="66" spans="1:7" s="16" customFormat="1" x14ac:dyDescent="0.25">
      <c r="A66" s="12" t="s">
        <v>2</v>
      </c>
      <c r="B66" s="13" t="s">
        <v>27</v>
      </c>
      <c r="C66" s="13">
        <v>5</v>
      </c>
      <c r="D66" s="13">
        <v>2023</v>
      </c>
      <c r="E66" s="14">
        <v>8930240.6228848994</v>
      </c>
      <c r="F66" s="14">
        <v>8930240.6228848994</v>
      </c>
      <c r="G66" s="18" t="b">
        <f>IF(F66&gt;=E66,TRUE)</f>
        <v>1</v>
      </c>
    </row>
    <row r="67" spans="1:7" s="16" customFormat="1" x14ac:dyDescent="0.25">
      <c r="A67" s="12" t="s">
        <v>5</v>
      </c>
      <c r="B67" s="13" t="s">
        <v>27</v>
      </c>
      <c r="C67" s="13">
        <v>5</v>
      </c>
      <c r="D67" s="13">
        <v>2023</v>
      </c>
      <c r="E67" s="14">
        <v>49441668.157786377</v>
      </c>
      <c r="F67" s="17">
        <v>80485685.157765895</v>
      </c>
      <c r="G67" s="18" t="b">
        <f>IF(F67&gt;=E67,TRUE)</f>
        <v>1</v>
      </c>
    </row>
    <row r="68" spans="1:7" s="16" customFormat="1" x14ac:dyDescent="0.25">
      <c r="A68" s="12" t="s">
        <v>10</v>
      </c>
      <c r="B68" s="13" t="s">
        <v>27</v>
      </c>
      <c r="C68" s="13">
        <v>5</v>
      </c>
      <c r="D68" s="13">
        <v>2023</v>
      </c>
      <c r="E68" s="14">
        <v>38794777.347403027</v>
      </c>
      <c r="F68" s="17">
        <v>40713145.7999999</v>
      </c>
      <c r="G68" s="18" t="b">
        <f>IF(F68&gt;=E68,TRUE)</f>
        <v>1</v>
      </c>
    </row>
    <row r="69" spans="1:7" s="16" customFormat="1" x14ac:dyDescent="0.25">
      <c r="A69" s="12" t="s">
        <v>184</v>
      </c>
      <c r="B69" s="13" t="s">
        <v>27</v>
      </c>
      <c r="C69" s="13">
        <v>5</v>
      </c>
      <c r="D69" s="13">
        <v>2023</v>
      </c>
      <c r="E69" s="14">
        <v>13182806.545836877</v>
      </c>
      <c r="F69" s="17">
        <v>15909480.699999901</v>
      </c>
      <c r="G69" s="18" t="b">
        <f>IF(F69&gt;=E69,TRUE)</f>
        <v>1</v>
      </c>
    </row>
    <row r="70" spans="1:7" s="16" customFormat="1" x14ac:dyDescent="0.25">
      <c r="A70" s="12" t="s">
        <v>150</v>
      </c>
      <c r="B70" s="13" t="s">
        <v>28</v>
      </c>
      <c r="C70" s="13">
        <v>5</v>
      </c>
      <c r="D70" s="13">
        <v>2023</v>
      </c>
      <c r="E70" s="14">
        <v>263930306.71623635</v>
      </c>
      <c r="F70" s="17">
        <v>305783064.58199239</v>
      </c>
      <c r="G70" s="18" t="b">
        <f>IF(F70&gt;=E70,TRUE)</f>
        <v>1</v>
      </c>
    </row>
    <row r="71" spans="1:7" s="16" customFormat="1" x14ac:dyDescent="0.25">
      <c r="A71" s="12" t="s">
        <v>18</v>
      </c>
      <c r="B71" s="13" t="s">
        <v>27</v>
      </c>
      <c r="C71" s="13">
        <v>5</v>
      </c>
      <c r="D71" s="13">
        <v>2023</v>
      </c>
      <c r="E71" s="17">
        <v>21399295.169278074</v>
      </c>
      <c r="F71" s="17">
        <v>30978920.1842083</v>
      </c>
      <c r="G71" s="18" t="b">
        <f>IF(F71&gt;=E71,TRUE)</f>
        <v>1</v>
      </c>
    </row>
    <row r="72" spans="1:7" s="16" customFormat="1" x14ac:dyDescent="0.25">
      <c r="A72" s="12" t="s">
        <v>19</v>
      </c>
      <c r="B72" s="13" t="s">
        <v>27</v>
      </c>
      <c r="C72" s="13">
        <v>5</v>
      </c>
      <c r="D72" s="13">
        <v>2023</v>
      </c>
      <c r="E72" s="17">
        <v>8683706.2091464102</v>
      </c>
      <c r="F72" s="17">
        <v>10630930.216701699</v>
      </c>
      <c r="G72" s="18" t="b">
        <f>IF(F72&gt;=E72,TRUE)</f>
        <v>1</v>
      </c>
    </row>
    <row r="73" spans="1:7" s="16" customFormat="1" x14ac:dyDescent="0.25">
      <c r="A73" s="12" t="s">
        <v>20</v>
      </c>
      <c r="B73" s="13" t="s">
        <v>27</v>
      </c>
      <c r="C73" s="13">
        <v>5</v>
      </c>
      <c r="D73" s="13">
        <v>2023</v>
      </c>
      <c r="E73" s="17">
        <v>5533316.7218575357</v>
      </c>
      <c r="F73" s="17">
        <v>8304224.1095801201</v>
      </c>
      <c r="G73" s="18" t="b">
        <f>IF(F73&gt;=E73,TRUE)</f>
        <v>1</v>
      </c>
    </row>
    <row r="74" spans="1:7" s="16" customFormat="1" x14ac:dyDescent="0.25">
      <c r="A74" s="12" t="s">
        <v>21</v>
      </c>
      <c r="B74" s="13" t="s">
        <v>27</v>
      </c>
      <c r="C74" s="13">
        <v>5</v>
      </c>
      <c r="D74" s="13">
        <v>2023</v>
      </c>
      <c r="E74" s="17">
        <v>7043898.3504960854</v>
      </c>
      <c r="F74" s="17">
        <v>8045335.5578230703</v>
      </c>
      <c r="G74" s="18" t="b">
        <f>IF(F74&gt;=E74,TRUE)</f>
        <v>1</v>
      </c>
    </row>
    <row r="75" spans="1:7" s="16" customFormat="1" x14ac:dyDescent="0.25">
      <c r="A75" s="12" t="s">
        <v>22</v>
      </c>
      <c r="B75" s="13" t="s">
        <v>27</v>
      </c>
      <c r="C75" s="13">
        <v>5</v>
      </c>
      <c r="D75" s="13">
        <v>2023</v>
      </c>
      <c r="E75" s="17">
        <v>4303020.8935668347</v>
      </c>
      <c r="F75" s="17">
        <v>8095573.2570887124</v>
      </c>
      <c r="G75" s="18" t="b">
        <f>IF(F75&gt;=E75,TRUE)</f>
        <v>1</v>
      </c>
    </row>
    <row r="76" spans="1:7" s="16" customFormat="1" x14ac:dyDescent="0.25">
      <c r="A76" s="12" t="s">
        <v>146</v>
      </c>
      <c r="B76" s="13" t="s">
        <v>27</v>
      </c>
      <c r="C76" s="13">
        <v>5</v>
      </c>
      <c r="D76" s="13">
        <v>2023</v>
      </c>
      <c r="E76" s="17">
        <v>11662735.067958333</v>
      </c>
      <c r="F76" s="17">
        <v>11931533.9630187</v>
      </c>
      <c r="G76" s="18" t="b">
        <f>IF(F76&gt;=E76,TRUE)</f>
        <v>1</v>
      </c>
    </row>
    <row r="77" spans="1:7" s="16" customFormat="1" x14ac:dyDescent="0.25">
      <c r="A77" s="12" t="s">
        <v>147</v>
      </c>
      <c r="B77" s="13" t="s">
        <v>28</v>
      </c>
      <c r="C77" s="13">
        <v>5</v>
      </c>
      <c r="D77" s="13">
        <v>2023</v>
      </c>
      <c r="E77" s="17">
        <v>96987566.086534023</v>
      </c>
      <c r="F77" s="17">
        <v>112663765.71339619</v>
      </c>
      <c r="G77" s="18" t="b">
        <f>IF(F77&gt;=E77,TRUE)</f>
        <v>1</v>
      </c>
    </row>
    <row r="78" spans="1:7" s="16" customFormat="1" x14ac:dyDescent="0.25">
      <c r="A78" s="12" t="s">
        <v>151</v>
      </c>
      <c r="B78" s="13" t="s">
        <v>28</v>
      </c>
      <c r="C78" s="13">
        <v>1</v>
      </c>
      <c r="D78" s="13">
        <v>2024</v>
      </c>
      <c r="E78" s="14">
        <v>285157803.66666663</v>
      </c>
      <c r="F78" s="14"/>
      <c r="G78" s="15"/>
    </row>
    <row r="79" spans="1:7" s="16" customFormat="1" x14ac:dyDescent="0.25">
      <c r="A79" s="12" t="s">
        <v>7</v>
      </c>
      <c r="B79" s="13" t="s">
        <v>27</v>
      </c>
      <c r="C79" s="13">
        <v>2</v>
      </c>
      <c r="D79" s="13">
        <v>2024</v>
      </c>
      <c r="E79" s="14">
        <v>3959501.3686666666</v>
      </c>
      <c r="F79" s="14"/>
      <c r="G79" s="15"/>
    </row>
    <row r="80" spans="1:7" s="16" customFormat="1" x14ac:dyDescent="0.25">
      <c r="A80" s="12" t="s">
        <v>0</v>
      </c>
      <c r="B80" s="13" t="s">
        <v>27</v>
      </c>
      <c r="C80" s="13">
        <v>3</v>
      </c>
      <c r="D80" s="13">
        <v>2024</v>
      </c>
      <c r="E80" s="14">
        <v>31409482.554583333</v>
      </c>
      <c r="F80" s="14"/>
      <c r="G80" s="15"/>
    </row>
    <row r="81" spans="1:11" s="16" customFormat="1" x14ac:dyDescent="0.25">
      <c r="A81" s="12" t="s">
        <v>1</v>
      </c>
      <c r="B81" s="13" t="s">
        <v>27</v>
      </c>
      <c r="C81" s="13">
        <v>3</v>
      </c>
      <c r="D81" s="13">
        <v>2024</v>
      </c>
      <c r="E81" s="14">
        <v>2337998.8826838573</v>
      </c>
      <c r="F81" s="14"/>
      <c r="G81" s="15"/>
    </row>
    <row r="82" spans="1:11" s="16" customFormat="1" x14ac:dyDescent="0.25">
      <c r="A82" s="12" t="s">
        <v>3</v>
      </c>
      <c r="B82" s="13" t="s">
        <v>27</v>
      </c>
      <c r="C82" s="13">
        <v>3</v>
      </c>
      <c r="D82" s="13">
        <v>2024</v>
      </c>
      <c r="E82" s="14">
        <v>3472109.7381782131</v>
      </c>
      <c r="F82" s="14"/>
      <c r="G82" s="15"/>
    </row>
    <row r="83" spans="1:11" s="16" customFormat="1" x14ac:dyDescent="0.25">
      <c r="A83" s="12" t="s">
        <v>4</v>
      </c>
      <c r="B83" s="13" t="s">
        <v>27</v>
      </c>
      <c r="C83" s="13">
        <v>3</v>
      </c>
      <c r="D83" s="13">
        <v>2024</v>
      </c>
      <c r="E83" s="14">
        <v>1074208.7149674166</v>
      </c>
      <c r="F83" s="14"/>
      <c r="G83" s="15"/>
    </row>
    <row r="84" spans="1:11" s="16" customFormat="1" x14ac:dyDescent="0.25">
      <c r="A84" s="12" t="s">
        <v>6</v>
      </c>
      <c r="B84" s="13" t="s">
        <v>27</v>
      </c>
      <c r="C84" s="13">
        <v>3</v>
      </c>
      <c r="D84" s="13">
        <v>2024</v>
      </c>
      <c r="E84" s="14">
        <v>30797671.11417038</v>
      </c>
      <c r="F84" s="14"/>
      <c r="G84" s="15"/>
    </row>
    <row r="85" spans="1:11" s="16" customFormat="1" x14ac:dyDescent="0.25">
      <c r="A85" s="12" t="s">
        <v>8</v>
      </c>
      <c r="B85" s="13" t="s">
        <v>27</v>
      </c>
      <c r="C85" s="13">
        <v>3</v>
      </c>
      <c r="D85" s="13">
        <v>2024</v>
      </c>
      <c r="E85" s="14">
        <v>3285207.0130416667</v>
      </c>
      <c r="F85" s="14"/>
      <c r="G85" s="15"/>
    </row>
    <row r="86" spans="1:11" s="16" customFormat="1" x14ac:dyDescent="0.25">
      <c r="A86" s="12" t="s">
        <v>9</v>
      </c>
      <c r="B86" s="13" t="s">
        <v>27</v>
      </c>
      <c r="C86" s="13">
        <v>3</v>
      </c>
      <c r="D86" s="13">
        <v>2024</v>
      </c>
      <c r="E86" s="14">
        <v>34911575.782505862</v>
      </c>
      <c r="F86" s="14"/>
      <c r="G86" s="15"/>
    </row>
    <row r="87" spans="1:11" s="16" customFormat="1" x14ac:dyDescent="0.25">
      <c r="A87" s="12" t="s">
        <v>11</v>
      </c>
      <c r="B87" s="13" t="s">
        <v>27</v>
      </c>
      <c r="C87" s="13">
        <v>3</v>
      </c>
      <c r="D87" s="13">
        <v>2024</v>
      </c>
      <c r="E87" s="14">
        <v>1344643.0150000001</v>
      </c>
      <c r="F87" s="14"/>
      <c r="G87" s="15"/>
    </row>
    <row r="88" spans="1:11" s="16" customFormat="1" x14ac:dyDescent="0.25">
      <c r="A88" s="12" t="s">
        <v>12</v>
      </c>
      <c r="B88" s="13" t="s">
        <v>27</v>
      </c>
      <c r="C88" s="13">
        <v>3</v>
      </c>
      <c r="D88" s="13">
        <v>2024</v>
      </c>
      <c r="E88" s="14">
        <v>4948710.8445053548</v>
      </c>
      <c r="F88" s="14"/>
      <c r="G88" s="15"/>
    </row>
    <row r="89" spans="1:11" s="16" customFormat="1" x14ac:dyDescent="0.25">
      <c r="A89" s="12" t="s">
        <v>13</v>
      </c>
      <c r="B89" s="13" t="s">
        <v>27</v>
      </c>
      <c r="C89" s="13">
        <v>3</v>
      </c>
      <c r="D89" s="13">
        <v>2024</v>
      </c>
      <c r="E89" s="14">
        <v>19190127.118232068</v>
      </c>
      <c r="F89" s="14"/>
      <c r="G89" s="15"/>
    </row>
    <row r="90" spans="1:11" s="16" customFormat="1" x14ac:dyDescent="0.25">
      <c r="A90" s="12" t="s">
        <v>157</v>
      </c>
      <c r="B90" s="13" t="s">
        <v>27</v>
      </c>
      <c r="C90" s="13">
        <v>3</v>
      </c>
      <c r="D90" s="13">
        <v>2024</v>
      </c>
      <c r="E90" s="14">
        <v>173314357.49116665</v>
      </c>
      <c r="F90" s="14"/>
      <c r="G90" s="15"/>
    </row>
    <row r="91" spans="1:11" s="16" customFormat="1" x14ac:dyDescent="0.25">
      <c r="A91" s="12" t="s">
        <v>152</v>
      </c>
      <c r="B91" s="13" t="s">
        <v>28</v>
      </c>
      <c r="C91" s="13">
        <v>3</v>
      </c>
      <c r="D91" s="13">
        <v>2024</v>
      </c>
      <c r="E91" s="14">
        <v>136656130.25575861</v>
      </c>
      <c r="F91" s="14"/>
      <c r="G91" s="15"/>
    </row>
    <row r="92" spans="1:11" s="16" customFormat="1" x14ac:dyDescent="0.25">
      <c r="A92" s="12" t="s">
        <v>15</v>
      </c>
      <c r="B92" s="13" t="s">
        <v>27</v>
      </c>
      <c r="C92" s="13">
        <v>3</v>
      </c>
      <c r="D92" s="13">
        <v>2024</v>
      </c>
      <c r="E92" s="14">
        <v>1707429.6664531732</v>
      </c>
      <c r="F92" s="14"/>
      <c r="G92" s="15"/>
    </row>
    <row r="93" spans="1:11" s="16" customFormat="1" x14ac:dyDescent="0.25">
      <c r="A93" s="12" t="s">
        <v>16</v>
      </c>
      <c r="B93" s="13" t="s">
        <v>27</v>
      </c>
      <c r="C93" s="13">
        <v>3</v>
      </c>
      <c r="D93" s="13">
        <v>2024</v>
      </c>
      <c r="E93" s="14">
        <v>1689693.1617271942</v>
      </c>
      <c r="F93" s="14"/>
      <c r="G93" s="15"/>
    </row>
    <row r="94" spans="1:11" s="16" customFormat="1" x14ac:dyDescent="0.25">
      <c r="A94" s="12" t="s">
        <v>17</v>
      </c>
      <c r="B94" s="13" t="s">
        <v>27</v>
      </c>
      <c r="C94" s="13">
        <v>3</v>
      </c>
      <c r="D94" s="13">
        <v>2024</v>
      </c>
      <c r="E94" s="14">
        <v>5133934.3903365014</v>
      </c>
      <c r="F94" s="14"/>
      <c r="G94" s="15"/>
    </row>
    <row r="95" spans="1:11" s="16" customFormat="1" x14ac:dyDescent="0.25">
      <c r="A95" s="12" t="s">
        <v>156</v>
      </c>
      <c r="B95" s="13" t="s">
        <v>28</v>
      </c>
      <c r="C95" s="13">
        <v>3</v>
      </c>
      <c r="D95" s="13">
        <v>2024</v>
      </c>
      <c r="E95" s="14">
        <v>130478996.85199916</v>
      </c>
      <c r="F95" s="14"/>
      <c r="G95" s="15"/>
    </row>
    <row r="96" spans="1:11" s="16" customFormat="1" x14ac:dyDescent="0.25">
      <c r="A96" s="12" t="s">
        <v>24</v>
      </c>
      <c r="B96" s="13" t="s">
        <v>27</v>
      </c>
      <c r="C96" s="13">
        <v>3</v>
      </c>
      <c r="D96" s="13">
        <v>2024</v>
      </c>
      <c r="E96" s="14">
        <v>2171296.0351584032</v>
      </c>
      <c r="F96" s="14"/>
      <c r="G96" s="15"/>
      <c r="J96" s="36"/>
      <c r="K96" s="36"/>
    </row>
    <row r="97" spans="1:11" s="16" customFormat="1" x14ac:dyDescent="0.25">
      <c r="A97" s="12" t="s">
        <v>148</v>
      </c>
      <c r="B97" s="13" t="s">
        <v>27</v>
      </c>
      <c r="C97" s="13">
        <v>3</v>
      </c>
      <c r="D97" s="13">
        <v>2024</v>
      </c>
      <c r="E97" s="14">
        <v>1963528.8395566666</v>
      </c>
      <c r="F97" s="14"/>
      <c r="G97" s="15"/>
      <c r="J97" s="36"/>
      <c r="K97" s="36"/>
    </row>
    <row r="98" spans="1:11" s="16" customFormat="1" x14ac:dyDescent="0.25">
      <c r="A98" s="12" t="s">
        <v>25</v>
      </c>
      <c r="B98" s="13" t="s">
        <v>27</v>
      </c>
      <c r="C98" s="13">
        <v>3</v>
      </c>
      <c r="D98" s="13">
        <v>2024</v>
      </c>
      <c r="E98" s="14">
        <v>1882590.0086816517</v>
      </c>
      <c r="F98" s="14"/>
      <c r="G98" s="15"/>
    </row>
    <row r="99" spans="1:11" s="16" customFormat="1" x14ac:dyDescent="0.25">
      <c r="A99" s="12" t="s">
        <v>155</v>
      </c>
      <c r="B99" s="13" t="s">
        <v>28</v>
      </c>
      <c r="C99" s="13">
        <v>4</v>
      </c>
      <c r="D99" s="13">
        <v>2024</v>
      </c>
      <c r="E99" s="14">
        <v>130594487.05381584</v>
      </c>
      <c r="F99" s="14"/>
      <c r="G99" s="15"/>
    </row>
    <row r="100" spans="1:11" s="16" customFormat="1" x14ac:dyDescent="0.25">
      <c r="A100" s="12" t="s">
        <v>23</v>
      </c>
      <c r="B100" s="13" t="s">
        <v>27</v>
      </c>
      <c r="C100" s="13">
        <v>4</v>
      </c>
      <c r="D100" s="13">
        <v>2024</v>
      </c>
      <c r="E100" s="14">
        <v>27601434.201807719</v>
      </c>
      <c r="F100" s="14"/>
      <c r="G100" s="15"/>
    </row>
    <row r="101" spans="1:11" s="16" customFormat="1" x14ac:dyDescent="0.25">
      <c r="A101" s="12" t="s">
        <v>149</v>
      </c>
      <c r="B101" s="13" t="s">
        <v>27</v>
      </c>
      <c r="C101" s="13">
        <v>5</v>
      </c>
      <c r="D101" s="13">
        <v>2024</v>
      </c>
      <c r="E101" s="14">
        <v>13297762.968552358</v>
      </c>
      <c r="F101" s="14"/>
      <c r="G101" s="15"/>
    </row>
    <row r="102" spans="1:11" s="16" customFormat="1" x14ac:dyDescent="0.25">
      <c r="A102" s="12" t="s">
        <v>153</v>
      </c>
      <c r="B102" s="13" t="s">
        <v>27</v>
      </c>
      <c r="C102" s="13">
        <v>5</v>
      </c>
      <c r="D102" s="13">
        <v>2024</v>
      </c>
      <c r="E102" s="14">
        <v>24034296.476861134</v>
      </c>
      <c r="F102" s="14"/>
      <c r="G102" s="15"/>
    </row>
    <row r="103" spans="1:11" s="16" customFormat="1" x14ac:dyDescent="0.25">
      <c r="A103" s="12" t="s">
        <v>154</v>
      </c>
      <c r="B103" s="13" t="s">
        <v>27</v>
      </c>
      <c r="C103" s="13">
        <v>5</v>
      </c>
      <c r="D103" s="13">
        <v>2024</v>
      </c>
      <c r="E103" s="14">
        <v>6166050.0367233334</v>
      </c>
      <c r="F103" s="14"/>
      <c r="G103" s="15"/>
    </row>
    <row r="104" spans="1:11" s="16" customFormat="1" x14ac:dyDescent="0.25">
      <c r="A104" s="12" t="s">
        <v>2</v>
      </c>
      <c r="B104" s="13" t="s">
        <v>27</v>
      </c>
      <c r="C104" s="13">
        <v>5</v>
      </c>
      <c r="D104" s="13">
        <v>2024</v>
      </c>
      <c r="E104" s="14">
        <v>9372542.9625958558</v>
      </c>
      <c r="F104" s="14"/>
      <c r="G104" s="15"/>
    </row>
    <row r="105" spans="1:11" s="16" customFormat="1" x14ac:dyDescent="0.25">
      <c r="A105" s="12" t="s">
        <v>10</v>
      </c>
      <c r="B105" s="13" t="s">
        <v>27</v>
      </c>
      <c r="C105" s="13">
        <v>5</v>
      </c>
      <c r="D105" s="13">
        <v>2024</v>
      </c>
      <c r="E105" s="14">
        <v>35120384.00641451</v>
      </c>
      <c r="F105" s="14"/>
      <c r="G105" s="15"/>
    </row>
    <row r="106" spans="1:11" s="16" customFormat="1" x14ac:dyDescent="0.25">
      <c r="A106" s="12" t="s">
        <v>184</v>
      </c>
      <c r="B106" s="13" t="s">
        <v>27</v>
      </c>
      <c r="C106" s="13">
        <v>5</v>
      </c>
      <c r="D106" s="13">
        <v>2024</v>
      </c>
      <c r="E106" s="14">
        <v>12823744.033556322</v>
      </c>
      <c r="F106" s="14"/>
      <c r="G106" s="15"/>
    </row>
    <row r="107" spans="1:11" s="16" customFormat="1" x14ac:dyDescent="0.25">
      <c r="A107" s="12" t="s">
        <v>150</v>
      </c>
      <c r="B107" s="13" t="s">
        <v>28</v>
      </c>
      <c r="C107" s="13">
        <v>5</v>
      </c>
      <c r="D107" s="13">
        <v>2024</v>
      </c>
      <c r="E107" s="14">
        <v>283557621.38503969</v>
      </c>
      <c r="F107" s="14"/>
      <c r="G107" s="15"/>
    </row>
    <row r="108" spans="1:11" s="16" customFormat="1" x14ac:dyDescent="0.25">
      <c r="A108" s="12" t="s">
        <v>181</v>
      </c>
      <c r="B108" s="13" t="s">
        <v>28</v>
      </c>
      <c r="C108" s="13">
        <v>5</v>
      </c>
      <c r="D108" s="13">
        <v>2024</v>
      </c>
      <c r="E108" s="14">
        <v>121828634.41970299</v>
      </c>
      <c r="F108" s="14"/>
      <c r="G108" s="15"/>
    </row>
    <row r="109" spans="1:11" s="16" customFormat="1" x14ac:dyDescent="0.25">
      <c r="A109" s="12" t="s">
        <v>22</v>
      </c>
      <c r="B109" s="13" t="s">
        <v>27</v>
      </c>
      <c r="C109" s="13">
        <v>5</v>
      </c>
      <c r="D109" s="13">
        <v>2024</v>
      </c>
      <c r="E109" s="14">
        <v>4731704.0484127114</v>
      </c>
      <c r="F109" s="14"/>
      <c r="G109" s="15"/>
    </row>
    <row r="110" spans="1:11" s="16" customFormat="1" x14ac:dyDescent="0.25">
      <c r="A110" s="12" t="s">
        <v>146</v>
      </c>
      <c r="B110" s="13" t="s">
        <v>27</v>
      </c>
      <c r="C110" s="13">
        <v>5</v>
      </c>
      <c r="D110" s="13">
        <v>2024</v>
      </c>
      <c r="E110" s="14">
        <v>9182278.1766510438</v>
      </c>
      <c r="F110" s="14"/>
      <c r="G110" s="15"/>
    </row>
    <row r="111" spans="1:11" s="16" customFormat="1" x14ac:dyDescent="0.25">
      <c r="A111" s="12" t="s">
        <v>147</v>
      </c>
      <c r="B111" s="13" t="s">
        <v>28</v>
      </c>
      <c r="C111" s="13">
        <v>5</v>
      </c>
      <c r="D111" s="13">
        <v>2024</v>
      </c>
      <c r="E111" s="14">
        <v>114512003.34435</v>
      </c>
      <c r="F111" s="14"/>
      <c r="G111" s="15"/>
    </row>
    <row r="112" spans="1:11" s="16" customFormat="1" x14ac:dyDescent="0.25">
      <c r="A112" s="12" t="s">
        <v>151</v>
      </c>
      <c r="B112" s="13" t="s">
        <v>28</v>
      </c>
      <c r="C112" s="13">
        <v>1</v>
      </c>
      <c r="D112" s="13">
        <v>2025</v>
      </c>
      <c r="E112" s="14">
        <v>298695948.36584955</v>
      </c>
      <c r="F112" s="14"/>
      <c r="G112" s="15"/>
    </row>
    <row r="113" spans="1:7" s="16" customFormat="1" x14ac:dyDescent="0.25">
      <c r="A113" s="12" t="s">
        <v>7</v>
      </c>
      <c r="B113" s="13" t="s">
        <v>27</v>
      </c>
      <c r="C113" s="13">
        <v>2</v>
      </c>
      <c r="D113" s="13">
        <v>2025</v>
      </c>
      <c r="E113" s="14">
        <v>4206930.1758978665</v>
      </c>
      <c r="F113" s="14"/>
      <c r="G113" s="15"/>
    </row>
    <row r="114" spans="1:7" s="16" customFormat="1" x14ac:dyDescent="0.25">
      <c r="A114" s="12" t="s">
        <v>0</v>
      </c>
      <c r="B114" s="13" t="s">
        <v>27</v>
      </c>
      <c r="C114" s="13">
        <v>3</v>
      </c>
      <c r="D114" s="13">
        <v>2025</v>
      </c>
      <c r="E114" s="14">
        <v>31402078.401674077</v>
      </c>
      <c r="F114" s="14"/>
      <c r="G114" s="15"/>
    </row>
    <row r="115" spans="1:7" s="16" customFormat="1" x14ac:dyDescent="0.25">
      <c r="A115" s="12" t="s">
        <v>1</v>
      </c>
      <c r="B115" s="13" t="s">
        <v>27</v>
      </c>
      <c r="C115" s="13">
        <v>3</v>
      </c>
      <c r="D115" s="13">
        <v>2025</v>
      </c>
      <c r="E115" s="14">
        <v>2448170.7468218524</v>
      </c>
      <c r="F115" s="14"/>
      <c r="G115" s="15"/>
    </row>
    <row r="116" spans="1:7" s="16" customFormat="1" x14ac:dyDescent="0.25">
      <c r="A116" s="12" t="s">
        <v>3</v>
      </c>
      <c r="B116" s="13" t="s">
        <v>27</v>
      </c>
      <c r="C116" s="13">
        <v>3</v>
      </c>
      <c r="D116" s="13">
        <v>2025</v>
      </c>
      <c r="E116" s="14">
        <v>3582328.959132527</v>
      </c>
      <c r="F116" s="14"/>
      <c r="G116" s="15"/>
    </row>
    <row r="117" spans="1:7" s="16" customFormat="1" x14ac:dyDescent="0.25">
      <c r="A117" s="12" t="s">
        <v>4</v>
      </c>
      <c r="B117" s="13" t="s">
        <v>27</v>
      </c>
      <c r="C117" s="13">
        <v>3</v>
      </c>
      <c r="D117" s="13">
        <v>2025</v>
      </c>
      <c r="E117" s="14">
        <v>1171103.7618761116</v>
      </c>
      <c r="F117" s="14"/>
      <c r="G117" s="15"/>
    </row>
    <row r="118" spans="1:7" s="16" customFormat="1" x14ac:dyDescent="0.25">
      <c r="A118" s="12" t="s">
        <v>6</v>
      </c>
      <c r="B118" s="13" t="s">
        <v>27</v>
      </c>
      <c r="C118" s="13">
        <v>3</v>
      </c>
      <c r="D118" s="13">
        <v>2025</v>
      </c>
      <c r="E118" s="14">
        <v>33877438.22558742</v>
      </c>
      <c r="F118" s="14"/>
      <c r="G118" s="15"/>
    </row>
    <row r="119" spans="1:7" s="16" customFormat="1" x14ac:dyDescent="0.25">
      <c r="A119" s="12" t="s">
        <v>8</v>
      </c>
      <c r="B119" s="13" t="s">
        <v>27</v>
      </c>
      <c r="C119" s="13">
        <v>3</v>
      </c>
      <c r="D119" s="13">
        <v>2025</v>
      </c>
      <c r="E119" s="14">
        <v>3485259.9634604473</v>
      </c>
      <c r="F119" s="14"/>
      <c r="G119" s="15"/>
    </row>
    <row r="120" spans="1:7" s="16" customFormat="1" x14ac:dyDescent="0.25">
      <c r="A120" s="12" t="s">
        <v>9</v>
      </c>
      <c r="B120" s="13" t="s">
        <v>27</v>
      </c>
      <c r="C120" s="13">
        <v>3</v>
      </c>
      <c r="D120" s="13">
        <v>2025</v>
      </c>
      <c r="E120" s="14">
        <v>38402733.360756449</v>
      </c>
      <c r="F120" s="14"/>
      <c r="G120" s="15"/>
    </row>
    <row r="121" spans="1:7" s="16" customFormat="1" x14ac:dyDescent="0.25">
      <c r="A121" s="12" t="s">
        <v>11</v>
      </c>
      <c r="B121" s="13" t="s">
        <v>27</v>
      </c>
      <c r="C121" s="13">
        <v>3</v>
      </c>
      <c r="D121" s="13">
        <v>2025</v>
      </c>
      <c r="E121" s="14">
        <v>1462019.4131368217</v>
      </c>
      <c r="F121" s="14"/>
      <c r="G121" s="15"/>
    </row>
    <row r="122" spans="1:7" s="16" customFormat="1" x14ac:dyDescent="0.25">
      <c r="A122" s="12" t="s">
        <v>12</v>
      </c>
      <c r="B122" s="13" t="s">
        <v>27</v>
      </c>
      <c r="C122" s="13">
        <v>3</v>
      </c>
      <c r="D122" s="13">
        <v>2025</v>
      </c>
      <c r="E122" s="14">
        <v>5333389.6792641943</v>
      </c>
      <c r="F122" s="14"/>
      <c r="G122" s="15"/>
    </row>
    <row r="123" spans="1:7" s="16" customFormat="1" x14ac:dyDescent="0.25">
      <c r="A123" s="12" t="s">
        <v>13</v>
      </c>
      <c r="B123" s="13" t="s">
        <v>27</v>
      </c>
      <c r="C123" s="13">
        <v>3</v>
      </c>
      <c r="D123" s="13">
        <v>2025</v>
      </c>
      <c r="E123" s="14">
        <v>20474232.770707659</v>
      </c>
      <c r="F123" s="14"/>
      <c r="G123" s="15"/>
    </row>
    <row r="124" spans="1:7" s="16" customFormat="1" x14ac:dyDescent="0.25">
      <c r="A124" s="12" t="s">
        <v>157</v>
      </c>
      <c r="B124" s="13" t="s">
        <v>27</v>
      </c>
      <c r="C124" s="13">
        <v>3</v>
      </c>
      <c r="D124" s="13">
        <v>2025</v>
      </c>
      <c r="E124" s="14">
        <v>185050446.27203402</v>
      </c>
      <c r="F124" s="14"/>
      <c r="G124" s="15"/>
    </row>
    <row r="125" spans="1:7" s="16" customFormat="1" x14ac:dyDescent="0.25">
      <c r="A125" s="12" t="s">
        <v>152</v>
      </c>
      <c r="B125" s="13" t="s">
        <v>28</v>
      </c>
      <c r="C125" s="13">
        <v>3</v>
      </c>
      <c r="D125" s="13">
        <v>2025</v>
      </c>
      <c r="E125" s="14">
        <v>141897970.24628365</v>
      </c>
      <c r="F125" s="14"/>
      <c r="G125" s="15"/>
    </row>
    <row r="126" spans="1:7" s="16" customFormat="1" x14ac:dyDescent="0.25">
      <c r="A126" s="12" t="s">
        <v>15</v>
      </c>
      <c r="B126" s="13" t="s">
        <v>27</v>
      </c>
      <c r="C126" s="13">
        <v>3</v>
      </c>
      <c r="D126" s="13">
        <v>2025</v>
      </c>
      <c r="E126" s="14">
        <v>1828701.0714619188</v>
      </c>
      <c r="F126" s="14"/>
      <c r="G126" s="15"/>
    </row>
    <row r="127" spans="1:7" s="16" customFormat="1" x14ac:dyDescent="0.25">
      <c r="A127" s="12" t="s">
        <v>16</v>
      </c>
      <c r="B127" s="13" t="s">
        <v>27</v>
      </c>
      <c r="C127" s="13">
        <v>3</v>
      </c>
      <c r="D127" s="13">
        <v>2025</v>
      </c>
      <c r="E127" s="14">
        <v>1723871.2540050931</v>
      </c>
      <c r="F127" s="14"/>
      <c r="G127" s="15"/>
    </row>
    <row r="128" spans="1:7" s="16" customFormat="1" x14ac:dyDescent="0.25">
      <c r="A128" s="12" t="s">
        <v>17</v>
      </c>
      <c r="B128" s="13" t="s">
        <v>27</v>
      </c>
      <c r="C128" s="13">
        <v>3</v>
      </c>
      <c r="D128" s="13">
        <v>2025</v>
      </c>
      <c r="E128" s="14">
        <v>5194297.6850545872</v>
      </c>
      <c r="F128" s="14"/>
      <c r="G128" s="15"/>
    </row>
    <row r="129" spans="1:7" s="16" customFormat="1" x14ac:dyDescent="0.25">
      <c r="A129" s="12" t="s">
        <v>156</v>
      </c>
      <c r="B129" s="13" t="s">
        <v>28</v>
      </c>
      <c r="C129" s="13">
        <v>3</v>
      </c>
      <c r="D129" s="13">
        <v>2025</v>
      </c>
      <c r="E129" s="14">
        <v>138462569.78669479</v>
      </c>
      <c r="F129" s="14"/>
      <c r="G129" s="15"/>
    </row>
    <row r="130" spans="1:7" s="16" customFormat="1" x14ac:dyDescent="0.25">
      <c r="A130" s="12" t="s">
        <v>24</v>
      </c>
      <c r="B130" s="13" t="s">
        <v>27</v>
      </c>
      <c r="C130" s="13">
        <v>3</v>
      </c>
      <c r="D130" s="13">
        <v>2025</v>
      </c>
      <c r="E130" s="14">
        <v>2348595.7895151149</v>
      </c>
      <c r="F130" s="14"/>
      <c r="G130" s="15"/>
    </row>
    <row r="131" spans="1:7" s="16" customFormat="1" x14ac:dyDescent="0.25">
      <c r="A131" s="12" t="s">
        <v>148</v>
      </c>
      <c r="B131" s="13" t="s">
        <v>27</v>
      </c>
      <c r="C131" s="13">
        <v>3</v>
      </c>
      <c r="D131" s="13">
        <v>2025</v>
      </c>
      <c r="E131" s="14">
        <v>2104960.3674826296</v>
      </c>
      <c r="F131" s="14"/>
      <c r="G131" s="15"/>
    </row>
    <row r="132" spans="1:7" s="16" customFormat="1" x14ac:dyDescent="0.25">
      <c r="A132" s="12" t="s">
        <v>25</v>
      </c>
      <c r="B132" s="13" t="s">
        <v>27</v>
      </c>
      <c r="C132" s="13">
        <v>3</v>
      </c>
      <c r="D132" s="13">
        <v>2025</v>
      </c>
      <c r="E132" s="14">
        <v>2046954.5676905331</v>
      </c>
      <c r="F132" s="14"/>
      <c r="G132" s="15"/>
    </row>
    <row r="133" spans="1:7" s="16" customFormat="1" x14ac:dyDescent="0.25">
      <c r="A133" s="12" t="s">
        <v>155</v>
      </c>
      <c r="B133" s="13" t="s">
        <v>28</v>
      </c>
      <c r="C133" s="13">
        <v>4</v>
      </c>
      <c r="D133" s="13">
        <v>2025</v>
      </c>
      <c r="E133" s="14">
        <v>141362913.13504308</v>
      </c>
      <c r="F133" s="14"/>
      <c r="G133" s="15"/>
    </row>
    <row r="134" spans="1:7" s="16" customFormat="1" x14ac:dyDescent="0.25">
      <c r="A134" s="12" t="s">
        <v>23</v>
      </c>
      <c r="B134" s="13" t="s">
        <v>27</v>
      </c>
      <c r="C134" s="13">
        <v>4</v>
      </c>
      <c r="D134" s="13">
        <v>2025</v>
      </c>
      <c r="E134" s="14">
        <v>28862570.810794227</v>
      </c>
      <c r="F134" s="14"/>
      <c r="G134" s="15"/>
    </row>
    <row r="135" spans="1:7" s="16" customFormat="1" x14ac:dyDescent="0.25">
      <c r="A135" s="12" t="s">
        <v>149</v>
      </c>
      <c r="B135" s="13" t="s">
        <v>27</v>
      </c>
      <c r="C135" s="13">
        <v>5</v>
      </c>
      <c r="D135" s="13">
        <v>2025</v>
      </c>
      <c r="E135" s="14">
        <v>13367149.794774922</v>
      </c>
      <c r="F135" s="14"/>
      <c r="G135" s="15"/>
    </row>
    <row r="136" spans="1:7" s="16" customFormat="1" x14ac:dyDescent="0.25">
      <c r="A136" s="12" t="s">
        <v>153</v>
      </c>
      <c r="B136" s="13" t="s">
        <v>27</v>
      </c>
      <c r="C136" s="13">
        <v>5</v>
      </c>
      <c r="D136" s="13">
        <v>2025</v>
      </c>
      <c r="E136" s="14">
        <v>24378112.030297682</v>
      </c>
      <c r="F136" s="14"/>
      <c r="G136" s="15"/>
    </row>
    <row r="137" spans="1:7" s="16" customFormat="1" x14ac:dyDescent="0.25">
      <c r="A137" s="12" t="s">
        <v>154</v>
      </c>
      <c r="B137" s="13" t="s">
        <v>27</v>
      </c>
      <c r="C137" s="13">
        <v>5</v>
      </c>
      <c r="D137" s="13">
        <v>2025</v>
      </c>
      <c r="E137" s="14">
        <v>6521762.3899552096</v>
      </c>
      <c r="F137" s="14"/>
      <c r="G137" s="15"/>
    </row>
    <row r="138" spans="1:7" s="16" customFormat="1" x14ac:dyDescent="0.25">
      <c r="A138" s="12" t="s">
        <v>2</v>
      </c>
      <c r="B138" s="13" t="s">
        <v>27</v>
      </c>
      <c r="C138" s="13">
        <v>5</v>
      </c>
      <c r="D138" s="13">
        <v>2025</v>
      </c>
      <c r="E138" s="14">
        <v>9973932.7022207379</v>
      </c>
      <c r="F138" s="14"/>
      <c r="G138" s="15"/>
    </row>
    <row r="139" spans="1:7" s="16" customFormat="1" x14ac:dyDescent="0.25">
      <c r="A139" s="12" t="s">
        <v>10</v>
      </c>
      <c r="B139" s="13" t="s">
        <v>27</v>
      </c>
      <c r="C139" s="13">
        <v>5</v>
      </c>
      <c r="D139" s="13">
        <v>2025</v>
      </c>
      <c r="E139" s="14">
        <v>35408548.90741469</v>
      </c>
      <c r="F139" s="14"/>
      <c r="G139" s="15"/>
    </row>
    <row r="140" spans="1:7" s="16" customFormat="1" x14ac:dyDescent="0.25">
      <c r="A140" s="12" t="s">
        <v>184</v>
      </c>
      <c r="B140" s="13" t="s">
        <v>27</v>
      </c>
      <c r="C140" s="13">
        <v>5</v>
      </c>
      <c r="D140" s="13">
        <v>2025</v>
      </c>
      <c r="E140" s="14">
        <v>12946687.595934024</v>
      </c>
      <c r="F140" s="14"/>
      <c r="G140" s="15"/>
    </row>
    <row r="141" spans="1:7" s="16" customFormat="1" x14ac:dyDescent="0.25">
      <c r="A141" s="12" t="s">
        <v>150</v>
      </c>
      <c r="B141" s="13" t="s">
        <v>28</v>
      </c>
      <c r="C141" s="13">
        <v>5</v>
      </c>
      <c r="D141" s="13">
        <v>2025</v>
      </c>
      <c r="E141" s="14">
        <v>292975343.89897817</v>
      </c>
      <c r="F141" s="14"/>
      <c r="G141" s="15"/>
    </row>
    <row r="142" spans="1:7" s="16" customFormat="1" x14ac:dyDescent="0.25">
      <c r="A142" s="12" t="s">
        <v>181</v>
      </c>
      <c r="B142" s="13" t="s">
        <v>28</v>
      </c>
      <c r="C142" s="13">
        <v>5</v>
      </c>
      <c r="D142" s="13">
        <v>2025</v>
      </c>
      <c r="E142" s="14">
        <v>128271133.38227127</v>
      </c>
      <c r="F142" s="14"/>
      <c r="G142" s="15"/>
    </row>
    <row r="143" spans="1:7" s="16" customFormat="1" x14ac:dyDescent="0.25">
      <c r="A143" s="12" t="s">
        <v>22</v>
      </c>
      <c r="B143" s="13" t="s">
        <v>27</v>
      </c>
      <c r="C143" s="13">
        <v>5</v>
      </c>
      <c r="D143" s="13">
        <v>2025</v>
      </c>
      <c r="E143" s="14">
        <v>5204874.4532539826</v>
      </c>
      <c r="F143" s="14"/>
      <c r="G143" s="15"/>
    </row>
    <row r="144" spans="1:7" s="16" customFormat="1" x14ac:dyDescent="0.25">
      <c r="A144" s="12" t="s">
        <v>146</v>
      </c>
      <c r="B144" s="13" t="s">
        <v>27</v>
      </c>
      <c r="C144" s="13">
        <v>5</v>
      </c>
      <c r="D144" s="13">
        <v>2025</v>
      </c>
      <c r="E144" s="14">
        <v>10026428.116835937</v>
      </c>
      <c r="F144" s="14"/>
      <c r="G144" s="15"/>
    </row>
    <row r="145" spans="1:7" s="16" customFormat="1" x14ac:dyDescent="0.25">
      <c r="A145" s="12" t="s">
        <v>147</v>
      </c>
      <c r="B145" s="13" t="s">
        <v>28</v>
      </c>
      <c r="C145" s="13">
        <v>5</v>
      </c>
      <c r="D145" s="13">
        <v>2025</v>
      </c>
      <c r="E145" s="14">
        <v>122218578.84888899</v>
      </c>
      <c r="F145" s="14"/>
      <c r="G145" s="15"/>
    </row>
    <row r="146" spans="1:7" s="16" customFormat="1" x14ac:dyDescent="0.25">
      <c r="B146" s="20"/>
      <c r="C146" s="20"/>
      <c r="D146" s="13"/>
      <c r="E146" s="14"/>
      <c r="F146" s="20"/>
      <c r="G146" s="21"/>
    </row>
    <row r="147" spans="1:7" s="16" customFormat="1" x14ac:dyDescent="0.25">
      <c r="B147" s="20"/>
      <c r="C147" s="20"/>
      <c r="D147" s="13"/>
      <c r="E147" s="20"/>
      <c r="F147" s="20"/>
      <c r="G147" s="21"/>
    </row>
  </sheetData>
  <phoneticPr fontId="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AC68-2429-4D8F-9DDC-88277B137666}">
  <dimension ref="A1:K61"/>
  <sheetViews>
    <sheetView workbookViewId="0">
      <pane ySplit="1" topLeftCell="A2" activePane="bottomLeft" state="frozen"/>
      <selection pane="bottomLeft"/>
    </sheetView>
  </sheetViews>
  <sheetFormatPr defaultRowHeight="15" x14ac:dyDescent="0.25"/>
  <cols>
    <col min="1" max="1" width="15.42578125" style="25" customWidth="1"/>
    <col min="2" max="2" width="56" style="22" customWidth="1"/>
    <col min="3" max="3" width="32.28515625" style="22" customWidth="1"/>
    <col min="4" max="6" width="15.7109375" style="25" customWidth="1"/>
    <col min="7" max="7" width="21.140625" style="25" customWidth="1"/>
    <col min="8" max="8" width="17.5703125" style="25" customWidth="1"/>
    <col min="9" max="11" width="15.7109375" style="25" customWidth="1"/>
    <col min="12" max="16384" width="9.140625" style="22"/>
  </cols>
  <sheetData>
    <row r="1" spans="1:11" s="25" customFormat="1" x14ac:dyDescent="0.25">
      <c r="A1" s="25" t="s">
        <v>34</v>
      </c>
      <c r="B1" s="25" t="s">
        <v>35</v>
      </c>
      <c r="C1" s="25" t="s">
        <v>36</v>
      </c>
      <c r="D1" s="25" t="s">
        <v>37</v>
      </c>
      <c r="E1" s="25" t="s">
        <v>38</v>
      </c>
      <c r="F1" s="25" t="s">
        <v>39</v>
      </c>
      <c r="G1" s="25" t="s">
        <v>40</v>
      </c>
      <c r="H1" s="25" t="s">
        <v>41</v>
      </c>
      <c r="I1" s="25" t="s">
        <v>42</v>
      </c>
      <c r="J1" s="25" t="s">
        <v>43</v>
      </c>
      <c r="K1" s="25" t="s">
        <v>44</v>
      </c>
    </row>
    <row r="2" spans="1:11" s="21" customFormat="1" x14ac:dyDescent="0.25">
      <c r="A2" s="21">
        <v>6920770</v>
      </c>
      <c r="B2" s="16" t="s">
        <v>149</v>
      </c>
      <c r="C2" s="16" t="s">
        <v>158</v>
      </c>
      <c r="D2" s="21" t="s">
        <v>54</v>
      </c>
      <c r="E2" s="21" t="b">
        <v>0</v>
      </c>
      <c r="F2" s="21">
        <v>38</v>
      </c>
      <c r="G2" s="21">
        <v>2</v>
      </c>
      <c r="H2" s="21" t="s">
        <v>100</v>
      </c>
      <c r="I2" s="21" t="b">
        <v>0</v>
      </c>
      <c r="J2" s="21" t="s">
        <v>51</v>
      </c>
      <c r="K2" s="21" t="s">
        <v>64</v>
      </c>
    </row>
    <row r="3" spans="1:11" x14ac:dyDescent="0.25">
      <c r="A3" s="25">
        <v>6920510</v>
      </c>
      <c r="B3" s="22" t="s">
        <v>153</v>
      </c>
      <c r="C3" s="22" t="s">
        <v>159</v>
      </c>
      <c r="D3" s="25" t="s">
        <v>45</v>
      </c>
      <c r="E3" s="25" t="b">
        <v>1</v>
      </c>
      <c r="F3" s="25">
        <v>51</v>
      </c>
      <c r="G3" s="25">
        <v>3</v>
      </c>
      <c r="H3" s="25" t="s">
        <v>46</v>
      </c>
      <c r="I3" s="25" t="b">
        <v>0</v>
      </c>
      <c r="J3" s="25" t="s">
        <v>47</v>
      </c>
      <c r="K3" s="25" t="s">
        <v>48</v>
      </c>
    </row>
    <row r="4" spans="1:11" x14ac:dyDescent="0.25">
      <c r="A4" s="25">
        <v>6920780</v>
      </c>
      <c r="B4" s="22" t="s">
        <v>154</v>
      </c>
      <c r="C4" s="22" t="s">
        <v>160</v>
      </c>
      <c r="D4" s="25" t="s">
        <v>49</v>
      </c>
      <c r="E4" s="25" t="b">
        <v>0</v>
      </c>
      <c r="F4" s="25">
        <v>68</v>
      </c>
      <c r="G4" s="25">
        <v>5</v>
      </c>
      <c r="H4" s="25" t="s">
        <v>50</v>
      </c>
      <c r="I4" s="25" t="b">
        <v>0</v>
      </c>
      <c r="J4" s="25" t="s">
        <v>51</v>
      </c>
      <c r="K4" s="25" t="s">
        <v>48</v>
      </c>
    </row>
    <row r="5" spans="1:11" x14ac:dyDescent="0.25">
      <c r="A5" s="25">
        <v>6920025</v>
      </c>
      <c r="B5" s="22" t="s">
        <v>52</v>
      </c>
      <c r="C5" s="22" t="s">
        <v>53</v>
      </c>
      <c r="D5" s="25" t="s">
        <v>54</v>
      </c>
      <c r="E5" s="25" t="b">
        <v>0</v>
      </c>
      <c r="F5" s="25">
        <v>2</v>
      </c>
      <c r="G5" s="25">
        <v>2</v>
      </c>
      <c r="H5" s="25" t="s">
        <v>55</v>
      </c>
      <c r="I5" s="25" t="b">
        <v>0</v>
      </c>
      <c r="J5" s="25" t="s">
        <v>51</v>
      </c>
      <c r="K5" s="25" t="s">
        <v>48</v>
      </c>
    </row>
    <row r="6" spans="1:11" x14ac:dyDescent="0.25">
      <c r="A6" s="25">
        <v>6920280</v>
      </c>
      <c r="B6" s="22" t="s">
        <v>161</v>
      </c>
      <c r="C6" s="22" t="s">
        <v>56</v>
      </c>
      <c r="D6" s="25" t="s">
        <v>45</v>
      </c>
      <c r="E6" s="25" t="b">
        <v>0</v>
      </c>
      <c r="F6" s="25">
        <v>56</v>
      </c>
      <c r="G6" s="25">
        <v>2</v>
      </c>
      <c r="H6" s="25" t="s">
        <v>55</v>
      </c>
      <c r="I6" s="25" t="b">
        <v>0</v>
      </c>
      <c r="J6" s="25" t="s">
        <v>47</v>
      </c>
      <c r="K6" s="25" t="s">
        <v>48</v>
      </c>
    </row>
    <row r="7" spans="1:11" x14ac:dyDescent="0.25">
      <c r="A7" s="25">
        <v>6920005</v>
      </c>
      <c r="B7" s="22" t="s">
        <v>57</v>
      </c>
      <c r="C7" s="22" t="s">
        <v>58</v>
      </c>
      <c r="D7" s="25" t="s">
        <v>45</v>
      </c>
      <c r="E7" s="25" t="b">
        <v>0</v>
      </c>
      <c r="F7" s="25">
        <v>26</v>
      </c>
      <c r="G7" s="25">
        <v>2</v>
      </c>
      <c r="H7" s="25" t="s">
        <v>59</v>
      </c>
      <c r="I7" s="25" t="b">
        <v>0</v>
      </c>
      <c r="J7" s="25" t="s">
        <v>47</v>
      </c>
      <c r="K7" s="25" t="s">
        <v>48</v>
      </c>
    </row>
    <row r="8" spans="1:11" x14ac:dyDescent="0.25">
      <c r="A8" s="25">
        <v>6920327</v>
      </c>
      <c r="B8" s="22" t="s">
        <v>0</v>
      </c>
      <c r="C8" s="22" t="s">
        <v>60</v>
      </c>
      <c r="D8" s="25" t="s">
        <v>45</v>
      </c>
      <c r="E8" s="25" t="b">
        <v>1</v>
      </c>
      <c r="F8" s="25">
        <v>3</v>
      </c>
      <c r="G8" s="25">
        <v>4</v>
      </c>
      <c r="H8" s="25" t="s">
        <v>61</v>
      </c>
      <c r="I8" s="25" t="b">
        <v>0</v>
      </c>
      <c r="J8" s="25" t="s">
        <v>47</v>
      </c>
      <c r="K8" s="25" t="s">
        <v>48</v>
      </c>
    </row>
    <row r="9" spans="1:11" x14ac:dyDescent="0.25">
      <c r="A9" s="25">
        <v>6920195</v>
      </c>
      <c r="B9" s="22" t="s">
        <v>1</v>
      </c>
      <c r="C9" s="22" t="s">
        <v>62</v>
      </c>
      <c r="D9" s="25" t="s">
        <v>49</v>
      </c>
      <c r="E9" s="25" t="b">
        <v>1</v>
      </c>
      <c r="F9" s="25">
        <v>4</v>
      </c>
      <c r="G9" s="25">
        <v>2</v>
      </c>
      <c r="H9" s="25" t="s">
        <v>63</v>
      </c>
      <c r="I9" s="25" t="b">
        <v>1</v>
      </c>
      <c r="J9" s="25" t="s">
        <v>51</v>
      </c>
      <c r="K9" s="25" t="s">
        <v>64</v>
      </c>
    </row>
    <row r="10" spans="1:11" x14ac:dyDescent="0.25">
      <c r="A10" s="25">
        <v>6920015</v>
      </c>
      <c r="B10" s="22" t="s">
        <v>2</v>
      </c>
      <c r="C10" s="22" t="s">
        <v>65</v>
      </c>
      <c r="D10" s="25" t="s">
        <v>54</v>
      </c>
      <c r="E10" s="25" t="b">
        <v>1</v>
      </c>
      <c r="F10" s="25">
        <v>8</v>
      </c>
      <c r="G10" s="25">
        <v>1</v>
      </c>
      <c r="H10" s="25" t="s">
        <v>66</v>
      </c>
      <c r="I10" s="25" t="b">
        <v>0</v>
      </c>
      <c r="J10" s="25" t="s">
        <v>51</v>
      </c>
      <c r="K10" s="25" t="s">
        <v>48</v>
      </c>
    </row>
    <row r="11" spans="1:11" x14ac:dyDescent="0.25">
      <c r="A11" s="25">
        <v>6920105</v>
      </c>
      <c r="B11" s="22" t="s">
        <v>3</v>
      </c>
      <c r="C11" s="22" t="s">
        <v>67</v>
      </c>
      <c r="D11" s="25" t="s">
        <v>54</v>
      </c>
      <c r="E11" s="25" t="b">
        <v>1</v>
      </c>
      <c r="F11" s="25">
        <v>9</v>
      </c>
      <c r="G11" s="25">
        <v>4</v>
      </c>
      <c r="H11" s="25" t="s">
        <v>61</v>
      </c>
      <c r="I11" s="25" t="b">
        <v>0</v>
      </c>
      <c r="J11" s="25" t="s">
        <v>51</v>
      </c>
      <c r="K11" s="25" t="s">
        <v>64</v>
      </c>
    </row>
    <row r="12" spans="1:11" x14ac:dyDescent="0.25">
      <c r="A12" s="25">
        <v>6920165</v>
      </c>
      <c r="B12" s="22" t="s">
        <v>4</v>
      </c>
      <c r="C12" s="22" t="s">
        <v>68</v>
      </c>
      <c r="D12" s="25" t="s">
        <v>49</v>
      </c>
      <c r="E12" s="25" t="b">
        <v>0</v>
      </c>
      <c r="F12" s="25">
        <v>11</v>
      </c>
      <c r="G12" s="25">
        <v>4</v>
      </c>
      <c r="H12" s="25" t="s">
        <v>69</v>
      </c>
      <c r="I12" s="25" t="b">
        <v>0</v>
      </c>
      <c r="J12" s="25" t="s">
        <v>51</v>
      </c>
      <c r="K12" s="25" t="s">
        <v>64</v>
      </c>
    </row>
    <row r="13" spans="1:11" x14ac:dyDescent="0.25">
      <c r="A13" s="25">
        <v>6920110</v>
      </c>
      <c r="B13" s="22" t="s">
        <v>70</v>
      </c>
      <c r="C13" s="22" t="s">
        <v>71</v>
      </c>
      <c r="D13" s="25" t="s">
        <v>45</v>
      </c>
      <c r="E13" s="25" t="b">
        <v>1</v>
      </c>
      <c r="F13" s="25">
        <v>17</v>
      </c>
      <c r="G13" s="25">
        <v>4</v>
      </c>
      <c r="H13" s="25" t="s">
        <v>72</v>
      </c>
      <c r="I13" s="25" t="b">
        <v>0</v>
      </c>
      <c r="J13" s="25" t="s">
        <v>47</v>
      </c>
      <c r="K13" s="25" t="s">
        <v>48</v>
      </c>
    </row>
    <row r="14" spans="1:11" x14ac:dyDescent="0.25">
      <c r="A14" s="25">
        <v>6920175</v>
      </c>
      <c r="B14" s="22" t="s">
        <v>73</v>
      </c>
      <c r="C14" s="22" t="s">
        <v>74</v>
      </c>
      <c r="D14" s="25" t="s">
        <v>49</v>
      </c>
      <c r="E14" s="25" t="b">
        <v>1</v>
      </c>
      <c r="F14" s="25">
        <v>19</v>
      </c>
      <c r="G14" s="25">
        <v>2</v>
      </c>
      <c r="H14" s="25" t="s">
        <v>75</v>
      </c>
      <c r="I14" s="25" t="b">
        <v>0</v>
      </c>
      <c r="J14" s="25" t="s">
        <v>51</v>
      </c>
      <c r="K14" s="25" t="s">
        <v>48</v>
      </c>
    </row>
    <row r="15" spans="1:11" x14ac:dyDescent="0.25">
      <c r="A15" s="25">
        <v>6920210</v>
      </c>
      <c r="B15" s="22" t="s">
        <v>7</v>
      </c>
      <c r="C15" s="22" t="s">
        <v>76</v>
      </c>
      <c r="D15" s="25" t="s">
        <v>49</v>
      </c>
      <c r="E15" s="25" t="b">
        <v>1</v>
      </c>
      <c r="F15" s="25">
        <v>20</v>
      </c>
      <c r="G15" s="25">
        <v>2</v>
      </c>
      <c r="H15" s="25" t="s">
        <v>77</v>
      </c>
      <c r="I15" s="25" t="b">
        <v>0</v>
      </c>
      <c r="J15" s="25" t="s">
        <v>51</v>
      </c>
      <c r="K15" s="25" t="s">
        <v>48</v>
      </c>
    </row>
    <row r="16" spans="1:11" x14ac:dyDescent="0.25">
      <c r="A16" s="25">
        <v>6920075</v>
      </c>
      <c r="B16" s="22" t="s">
        <v>8</v>
      </c>
      <c r="C16" s="22" t="s">
        <v>78</v>
      </c>
      <c r="D16" s="25" t="s">
        <v>49</v>
      </c>
      <c r="E16" s="25" t="b">
        <v>0</v>
      </c>
      <c r="F16" s="25">
        <v>21</v>
      </c>
      <c r="G16" s="25">
        <v>2</v>
      </c>
      <c r="H16" s="25" t="s">
        <v>79</v>
      </c>
      <c r="I16" s="25" t="b">
        <v>1</v>
      </c>
      <c r="J16" s="25" t="s">
        <v>51</v>
      </c>
      <c r="K16" s="25" t="s">
        <v>64</v>
      </c>
    </row>
    <row r="17" spans="1:11" x14ac:dyDescent="0.25">
      <c r="A17" s="25">
        <v>6920004</v>
      </c>
      <c r="B17" s="22" t="s">
        <v>9</v>
      </c>
      <c r="C17" s="22" t="s">
        <v>162</v>
      </c>
      <c r="D17" s="25" t="s">
        <v>45</v>
      </c>
      <c r="E17" s="25" t="b">
        <v>0</v>
      </c>
      <c r="F17" s="25">
        <v>69</v>
      </c>
      <c r="G17" s="25">
        <v>1</v>
      </c>
      <c r="H17" s="25" t="s">
        <v>80</v>
      </c>
      <c r="I17" s="25" t="b">
        <v>0</v>
      </c>
      <c r="J17" s="25" t="s">
        <v>47</v>
      </c>
      <c r="K17" s="25" t="s">
        <v>48</v>
      </c>
    </row>
    <row r="18" spans="1:11" x14ac:dyDescent="0.25">
      <c r="A18" s="25">
        <v>6920045</v>
      </c>
      <c r="B18" s="22" t="s">
        <v>10</v>
      </c>
      <c r="C18" s="22" t="s">
        <v>81</v>
      </c>
      <c r="D18" s="25" t="s">
        <v>45</v>
      </c>
      <c r="E18" s="25" t="b">
        <v>0</v>
      </c>
      <c r="F18" s="25">
        <v>77</v>
      </c>
      <c r="G18" s="25">
        <v>5</v>
      </c>
      <c r="H18" s="25" t="s">
        <v>82</v>
      </c>
      <c r="I18" s="25" t="b">
        <v>0</v>
      </c>
      <c r="J18" s="25" t="s">
        <v>47</v>
      </c>
      <c r="K18" s="25" t="s">
        <v>48</v>
      </c>
    </row>
    <row r="19" spans="1:11" x14ac:dyDescent="0.25">
      <c r="A19" s="25">
        <v>6920434</v>
      </c>
      <c r="B19" s="22" t="s">
        <v>184</v>
      </c>
      <c r="C19" s="22" t="s">
        <v>83</v>
      </c>
      <c r="D19" s="25" t="s">
        <v>45</v>
      </c>
      <c r="E19" s="25" t="b">
        <v>1</v>
      </c>
      <c r="F19" s="25">
        <v>96</v>
      </c>
      <c r="G19" s="25">
        <v>1</v>
      </c>
      <c r="H19" s="25" t="s">
        <v>80</v>
      </c>
      <c r="I19" s="25" t="b">
        <v>0</v>
      </c>
      <c r="J19" s="25" t="s">
        <v>47</v>
      </c>
      <c r="K19" s="25" t="s">
        <v>48</v>
      </c>
    </row>
    <row r="20" spans="1:11" x14ac:dyDescent="0.25">
      <c r="A20" s="25">
        <v>6920231</v>
      </c>
      <c r="B20" s="22" t="s">
        <v>11</v>
      </c>
      <c r="C20" s="22" t="s">
        <v>84</v>
      </c>
      <c r="D20" s="25" t="s">
        <v>49</v>
      </c>
      <c r="E20" s="25" t="b">
        <v>0</v>
      </c>
      <c r="F20" s="25">
        <v>27</v>
      </c>
      <c r="G20" s="25">
        <v>2</v>
      </c>
      <c r="H20" s="25" t="s">
        <v>85</v>
      </c>
      <c r="I20" s="25" t="b">
        <v>1</v>
      </c>
      <c r="J20" s="25" t="s">
        <v>51</v>
      </c>
      <c r="K20" s="25" t="s">
        <v>64</v>
      </c>
    </row>
    <row r="21" spans="1:11" x14ac:dyDescent="0.25">
      <c r="A21" s="25">
        <v>6920003</v>
      </c>
      <c r="B21" s="22" t="s">
        <v>86</v>
      </c>
      <c r="C21" s="22" t="s">
        <v>87</v>
      </c>
      <c r="D21" s="25" t="s">
        <v>45</v>
      </c>
      <c r="E21" s="25" t="b">
        <v>0</v>
      </c>
      <c r="F21" s="25">
        <v>14</v>
      </c>
      <c r="G21" s="25">
        <v>3</v>
      </c>
      <c r="H21" s="25" t="s">
        <v>46</v>
      </c>
      <c r="I21" s="25" t="b">
        <v>0</v>
      </c>
      <c r="J21" s="25" t="s">
        <v>47</v>
      </c>
      <c r="K21" s="25" t="s">
        <v>48</v>
      </c>
    </row>
    <row r="22" spans="1:11" x14ac:dyDescent="0.25">
      <c r="A22" s="25">
        <v>6920418</v>
      </c>
      <c r="B22" s="22" t="s">
        <v>188</v>
      </c>
      <c r="C22" s="22" t="s">
        <v>88</v>
      </c>
      <c r="D22" s="25" t="s">
        <v>45</v>
      </c>
      <c r="E22" s="25" t="b">
        <v>0</v>
      </c>
      <c r="F22" s="25">
        <v>18</v>
      </c>
      <c r="G22" s="25">
        <v>1</v>
      </c>
      <c r="H22" s="25" t="s">
        <v>46</v>
      </c>
      <c r="I22" s="25" t="b">
        <v>0</v>
      </c>
      <c r="J22" s="25" t="s">
        <v>47</v>
      </c>
      <c r="K22" s="25" t="s">
        <v>48</v>
      </c>
    </row>
    <row r="23" spans="1:11" x14ac:dyDescent="0.25">
      <c r="A23" s="25">
        <v>6920805</v>
      </c>
      <c r="B23" s="22" t="s">
        <v>89</v>
      </c>
      <c r="C23" s="22" t="s">
        <v>90</v>
      </c>
      <c r="D23" s="25" t="s">
        <v>45</v>
      </c>
      <c r="E23" s="25" t="b">
        <v>0</v>
      </c>
      <c r="F23" s="25">
        <v>36</v>
      </c>
      <c r="G23" s="25">
        <v>5</v>
      </c>
      <c r="H23" s="25" t="s">
        <v>80</v>
      </c>
      <c r="I23" s="25" t="b">
        <v>0</v>
      </c>
      <c r="J23" s="25" t="s">
        <v>47</v>
      </c>
      <c r="K23" s="25" t="s">
        <v>48</v>
      </c>
    </row>
    <row r="24" spans="1:11" x14ac:dyDescent="0.25">
      <c r="A24" s="25">
        <v>6920173</v>
      </c>
      <c r="B24" s="22" t="s">
        <v>91</v>
      </c>
      <c r="C24" s="22" t="s">
        <v>192</v>
      </c>
      <c r="D24" s="25" t="s">
        <v>45</v>
      </c>
      <c r="E24" s="25" t="b">
        <v>0</v>
      </c>
      <c r="F24" s="25">
        <v>40</v>
      </c>
      <c r="G24" s="25">
        <v>3</v>
      </c>
      <c r="H24" s="25" t="s">
        <v>46</v>
      </c>
      <c r="I24" s="25" t="b">
        <v>0</v>
      </c>
      <c r="J24" s="25" t="s">
        <v>47</v>
      </c>
      <c r="K24" s="25" t="s">
        <v>48</v>
      </c>
    </row>
    <row r="25" spans="1:11" x14ac:dyDescent="0.25">
      <c r="A25" s="25">
        <v>6920740</v>
      </c>
      <c r="B25" s="22" t="s">
        <v>163</v>
      </c>
      <c r="C25" s="22" t="s">
        <v>92</v>
      </c>
      <c r="D25" s="25" t="s">
        <v>54</v>
      </c>
      <c r="E25" s="25" t="b">
        <v>1</v>
      </c>
      <c r="F25" s="25">
        <v>60</v>
      </c>
      <c r="G25" s="25">
        <v>5</v>
      </c>
      <c r="H25" s="25" t="s">
        <v>93</v>
      </c>
      <c r="I25" s="25" t="b">
        <v>0</v>
      </c>
      <c r="J25" s="25" t="s">
        <v>51</v>
      </c>
      <c r="K25" s="25" t="s">
        <v>48</v>
      </c>
    </row>
    <row r="26" spans="1:11" s="16" customFormat="1" x14ac:dyDescent="0.25">
      <c r="A26" s="21">
        <v>6920614</v>
      </c>
      <c r="B26" s="16" t="s">
        <v>12</v>
      </c>
      <c r="C26" s="16" t="s">
        <v>94</v>
      </c>
      <c r="D26" s="21" t="s">
        <v>54</v>
      </c>
      <c r="E26" s="21" t="b">
        <v>0</v>
      </c>
      <c r="F26" s="21">
        <v>29</v>
      </c>
      <c r="G26" s="21">
        <v>4</v>
      </c>
      <c r="H26" s="21" t="s">
        <v>95</v>
      </c>
      <c r="I26" s="21" t="b">
        <v>0</v>
      </c>
      <c r="J26" s="21" t="s">
        <v>51</v>
      </c>
      <c r="K26" s="21" t="s">
        <v>64</v>
      </c>
    </row>
    <row r="27" spans="1:11" x14ac:dyDescent="0.25">
      <c r="A27" s="25">
        <v>6920741</v>
      </c>
      <c r="B27" s="22" t="s">
        <v>96</v>
      </c>
      <c r="C27" s="22" t="s">
        <v>97</v>
      </c>
      <c r="D27" s="25" t="s">
        <v>45</v>
      </c>
      <c r="E27" s="25" t="b">
        <v>0</v>
      </c>
      <c r="F27" s="25">
        <v>31</v>
      </c>
      <c r="G27" s="25">
        <v>4</v>
      </c>
      <c r="H27" s="25" t="s">
        <v>98</v>
      </c>
      <c r="I27" s="25" t="b">
        <v>0</v>
      </c>
      <c r="J27" s="25" t="s">
        <v>47</v>
      </c>
      <c r="K27" s="25" t="s">
        <v>48</v>
      </c>
    </row>
    <row r="28" spans="1:11" x14ac:dyDescent="0.25">
      <c r="A28" s="25">
        <v>6920620</v>
      </c>
      <c r="B28" s="22" t="s">
        <v>13</v>
      </c>
      <c r="C28" s="22" t="s">
        <v>99</v>
      </c>
      <c r="D28" s="25" t="s">
        <v>45</v>
      </c>
      <c r="E28" s="25" t="b">
        <v>0</v>
      </c>
      <c r="F28" s="25">
        <v>35</v>
      </c>
      <c r="G28" s="25">
        <v>4</v>
      </c>
      <c r="H28" s="25" t="s">
        <v>95</v>
      </c>
      <c r="I28" s="25" t="b">
        <v>0</v>
      </c>
      <c r="J28" s="25" t="s">
        <v>47</v>
      </c>
      <c r="K28" s="25" t="s">
        <v>48</v>
      </c>
    </row>
    <row r="29" spans="1:11" x14ac:dyDescent="0.25">
      <c r="A29" s="25">
        <v>6920570</v>
      </c>
      <c r="B29" s="22" t="s">
        <v>157</v>
      </c>
      <c r="C29" s="22" t="s">
        <v>14</v>
      </c>
      <c r="D29" s="25" t="s">
        <v>45</v>
      </c>
      <c r="E29" s="25" t="b">
        <v>0</v>
      </c>
      <c r="F29" s="25">
        <v>44</v>
      </c>
      <c r="G29" s="25">
        <v>3</v>
      </c>
      <c r="H29" s="25" t="s">
        <v>46</v>
      </c>
      <c r="I29" s="25" t="b">
        <v>0</v>
      </c>
      <c r="J29" s="25" t="s">
        <v>47</v>
      </c>
      <c r="K29" s="25" t="s">
        <v>48</v>
      </c>
    </row>
    <row r="30" spans="1:11" x14ac:dyDescent="0.25">
      <c r="A30" s="25">
        <v>6920125</v>
      </c>
      <c r="B30" s="22" t="s">
        <v>164</v>
      </c>
      <c r="C30" s="22" t="s">
        <v>101</v>
      </c>
      <c r="D30" s="25" t="s">
        <v>54</v>
      </c>
      <c r="E30" s="25" t="b">
        <v>1</v>
      </c>
      <c r="F30" s="25">
        <v>10</v>
      </c>
      <c r="G30" s="25">
        <v>4</v>
      </c>
      <c r="H30" s="25" t="s">
        <v>98</v>
      </c>
      <c r="I30" s="25" t="b">
        <v>0</v>
      </c>
      <c r="J30" s="25" t="s">
        <v>51</v>
      </c>
      <c r="K30" s="25" t="s">
        <v>64</v>
      </c>
    </row>
    <row r="31" spans="1:11" x14ac:dyDescent="0.25">
      <c r="A31" s="25">
        <v>6920163</v>
      </c>
      <c r="B31" s="22" t="s">
        <v>102</v>
      </c>
      <c r="C31" s="22" t="s">
        <v>103</v>
      </c>
      <c r="D31" s="25" t="s">
        <v>54</v>
      </c>
      <c r="E31" s="25" t="b">
        <v>1</v>
      </c>
      <c r="F31" s="25">
        <v>78</v>
      </c>
      <c r="G31" s="25">
        <v>4</v>
      </c>
      <c r="H31" s="25" t="s">
        <v>98</v>
      </c>
      <c r="I31" s="25" t="b">
        <v>0</v>
      </c>
      <c r="J31" s="25" t="s">
        <v>51</v>
      </c>
      <c r="K31" s="25" t="s">
        <v>48</v>
      </c>
    </row>
    <row r="32" spans="1:11" x14ac:dyDescent="0.25">
      <c r="A32" s="25">
        <v>6920160</v>
      </c>
      <c r="B32" s="22" t="s">
        <v>166</v>
      </c>
      <c r="C32" s="22" t="s">
        <v>167</v>
      </c>
      <c r="D32" s="25" t="s">
        <v>45</v>
      </c>
      <c r="E32" s="25" t="b">
        <v>0</v>
      </c>
      <c r="F32" s="25">
        <v>95</v>
      </c>
      <c r="G32" s="25">
        <v>4</v>
      </c>
      <c r="H32" s="25" t="s">
        <v>98</v>
      </c>
      <c r="I32" s="25" t="b">
        <v>0</v>
      </c>
      <c r="J32" s="25" t="s">
        <v>47</v>
      </c>
      <c r="K32" s="25" t="s">
        <v>48</v>
      </c>
    </row>
    <row r="33" spans="1:11" x14ac:dyDescent="0.25">
      <c r="A33" s="25">
        <v>6920051</v>
      </c>
      <c r="B33" s="22" t="s">
        <v>186</v>
      </c>
      <c r="C33" s="22" t="s">
        <v>165</v>
      </c>
      <c r="D33" s="25" t="s">
        <v>45</v>
      </c>
      <c r="E33" s="25" t="b">
        <v>0</v>
      </c>
      <c r="F33" s="25">
        <v>57</v>
      </c>
      <c r="G33" s="25">
        <v>4</v>
      </c>
      <c r="H33" s="25" t="s">
        <v>98</v>
      </c>
      <c r="I33" s="25" t="b">
        <v>0</v>
      </c>
      <c r="J33" s="25" t="s">
        <v>47</v>
      </c>
      <c r="K33" s="25" t="s">
        <v>48</v>
      </c>
    </row>
    <row r="34" spans="1:11" x14ac:dyDescent="0.25">
      <c r="A34" s="25">
        <v>6920172</v>
      </c>
      <c r="B34" s="22" t="s">
        <v>15</v>
      </c>
      <c r="C34" s="22" t="s">
        <v>168</v>
      </c>
      <c r="D34" s="25" t="s">
        <v>49</v>
      </c>
      <c r="E34" s="25" t="b">
        <v>1</v>
      </c>
      <c r="F34" s="25">
        <v>49</v>
      </c>
      <c r="G34" s="25">
        <v>2</v>
      </c>
      <c r="H34" s="25" t="s">
        <v>104</v>
      </c>
      <c r="I34" s="25" t="b">
        <v>1</v>
      </c>
      <c r="J34" s="25" t="s">
        <v>51</v>
      </c>
      <c r="K34" s="25" t="s">
        <v>64</v>
      </c>
    </row>
    <row r="35" spans="1:11" x14ac:dyDescent="0.25">
      <c r="A35" s="25">
        <v>6920190</v>
      </c>
      <c r="B35" s="22" t="s">
        <v>105</v>
      </c>
      <c r="C35" s="22" t="s">
        <v>106</v>
      </c>
      <c r="D35" s="25" t="s">
        <v>54</v>
      </c>
      <c r="E35" s="25" t="b">
        <v>1</v>
      </c>
      <c r="F35" s="25">
        <v>25</v>
      </c>
      <c r="G35" s="25">
        <v>2</v>
      </c>
      <c r="H35" s="25" t="s">
        <v>107</v>
      </c>
      <c r="I35" s="25" t="b">
        <v>0</v>
      </c>
      <c r="J35" s="25" t="s">
        <v>51</v>
      </c>
      <c r="K35" s="25" t="s">
        <v>48</v>
      </c>
    </row>
    <row r="36" spans="1:11" x14ac:dyDescent="0.25">
      <c r="A36" s="25">
        <v>6920290</v>
      </c>
      <c r="B36" s="22" t="s">
        <v>108</v>
      </c>
      <c r="C36" s="22" t="s">
        <v>109</v>
      </c>
      <c r="D36" s="25" t="s">
        <v>45</v>
      </c>
      <c r="E36" s="25" t="b">
        <v>0</v>
      </c>
      <c r="F36" s="25">
        <v>52</v>
      </c>
      <c r="G36" s="25">
        <v>2</v>
      </c>
      <c r="H36" s="25" t="s">
        <v>55</v>
      </c>
      <c r="I36" s="25" t="b">
        <v>0</v>
      </c>
      <c r="J36" s="25" t="s">
        <v>47</v>
      </c>
      <c r="K36" s="25" t="s">
        <v>48</v>
      </c>
    </row>
    <row r="37" spans="1:11" x14ac:dyDescent="0.25">
      <c r="A37" s="25">
        <v>6920296</v>
      </c>
      <c r="B37" s="22" t="s">
        <v>110</v>
      </c>
      <c r="C37" s="22" t="s">
        <v>111</v>
      </c>
      <c r="D37" s="25" t="s">
        <v>45</v>
      </c>
      <c r="E37" s="25" t="b">
        <v>0</v>
      </c>
      <c r="F37" s="25">
        <v>54</v>
      </c>
      <c r="G37" s="25">
        <v>5</v>
      </c>
      <c r="H37" s="25" t="s">
        <v>82</v>
      </c>
      <c r="I37" s="25" t="b">
        <v>0</v>
      </c>
      <c r="J37" s="25" t="s">
        <v>47</v>
      </c>
      <c r="K37" s="25" t="s">
        <v>48</v>
      </c>
    </row>
    <row r="38" spans="1:11" x14ac:dyDescent="0.25">
      <c r="A38" s="25">
        <v>6920315</v>
      </c>
      <c r="B38" s="22" t="s">
        <v>112</v>
      </c>
      <c r="C38" s="22" t="s">
        <v>113</v>
      </c>
      <c r="D38" s="25" t="s">
        <v>54</v>
      </c>
      <c r="E38" s="25" t="b">
        <v>0</v>
      </c>
      <c r="F38" s="25">
        <v>42</v>
      </c>
      <c r="G38" s="25">
        <v>1</v>
      </c>
      <c r="H38" s="25" t="s">
        <v>114</v>
      </c>
      <c r="I38" s="25" t="b">
        <v>0</v>
      </c>
      <c r="J38" s="25" t="s">
        <v>51</v>
      </c>
      <c r="K38" s="25" t="s">
        <v>48</v>
      </c>
    </row>
    <row r="39" spans="1:11" x14ac:dyDescent="0.25">
      <c r="A39" s="25">
        <v>6920520</v>
      </c>
      <c r="B39" s="22" t="s">
        <v>115</v>
      </c>
      <c r="C39" s="22" t="s">
        <v>116</v>
      </c>
      <c r="D39" s="25" t="s">
        <v>45</v>
      </c>
      <c r="E39" s="25" t="b">
        <v>0</v>
      </c>
      <c r="F39" s="25">
        <v>53</v>
      </c>
      <c r="G39" s="25">
        <v>3</v>
      </c>
      <c r="H39" s="25" t="s">
        <v>46</v>
      </c>
      <c r="I39" s="25" t="b">
        <v>0</v>
      </c>
      <c r="J39" s="25" t="s">
        <v>47</v>
      </c>
      <c r="K39" s="25" t="s">
        <v>48</v>
      </c>
    </row>
    <row r="40" spans="1:11" x14ac:dyDescent="0.25">
      <c r="A40" s="25">
        <v>6920725</v>
      </c>
      <c r="B40" s="22" t="s">
        <v>117</v>
      </c>
      <c r="C40" s="22" t="s">
        <v>118</v>
      </c>
      <c r="D40" s="25" t="s">
        <v>54</v>
      </c>
      <c r="E40" s="25" t="b">
        <v>1</v>
      </c>
      <c r="F40" s="25">
        <v>55</v>
      </c>
      <c r="G40" s="25">
        <v>1</v>
      </c>
      <c r="H40" s="25" t="s">
        <v>66</v>
      </c>
      <c r="I40" s="25" t="b">
        <v>0</v>
      </c>
      <c r="J40" s="25" t="s">
        <v>51</v>
      </c>
      <c r="K40" s="25" t="s">
        <v>64</v>
      </c>
    </row>
    <row r="41" spans="1:11" x14ac:dyDescent="0.25">
      <c r="A41" s="25">
        <v>6920540</v>
      </c>
      <c r="B41" s="22" t="s">
        <v>169</v>
      </c>
      <c r="C41" s="22" t="s">
        <v>170</v>
      </c>
      <c r="D41" s="25" t="s">
        <v>45</v>
      </c>
      <c r="E41" s="25" t="b">
        <v>0</v>
      </c>
      <c r="F41" s="25">
        <v>67</v>
      </c>
      <c r="G41" s="25">
        <v>1</v>
      </c>
      <c r="H41" s="25" t="s">
        <v>80</v>
      </c>
      <c r="I41" s="25" t="b">
        <v>0</v>
      </c>
      <c r="J41" s="25" t="s">
        <v>47</v>
      </c>
      <c r="K41" s="25" t="s">
        <v>48</v>
      </c>
    </row>
    <row r="42" spans="1:11" x14ac:dyDescent="0.25">
      <c r="A42" s="25">
        <v>6920350</v>
      </c>
      <c r="B42" s="22" t="s">
        <v>171</v>
      </c>
      <c r="C42" s="22" t="s">
        <v>119</v>
      </c>
      <c r="D42" s="25" t="s">
        <v>45</v>
      </c>
      <c r="E42" s="25" t="b">
        <v>0</v>
      </c>
      <c r="F42" s="25">
        <v>74</v>
      </c>
      <c r="G42" s="25">
        <v>5</v>
      </c>
      <c r="H42" s="25" t="s">
        <v>82</v>
      </c>
      <c r="I42" s="25" t="b">
        <v>0</v>
      </c>
      <c r="J42" s="25" t="s">
        <v>47</v>
      </c>
      <c r="K42" s="25" t="s">
        <v>48</v>
      </c>
    </row>
    <row r="43" spans="1:11" x14ac:dyDescent="0.25">
      <c r="A43" s="25">
        <v>6920060</v>
      </c>
      <c r="B43" s="22" t="s">
        <v>16</v>
      </c>
      <c r="C43" s="22" t="s">
        <v>189</v>
      </c>
      <c r="D43" s="25" t="s">
        <v>49</v>
      </c>
      <c r="E43" s="25" t="b">
        <v>1</v>
      </c>
      <c r="F43" s="25">
        <v>65</v>
      </c>
      <c r="G43" s="25">
        <v>2</v>
      </c>
      <c r="H43" s="25" t="s">
        <v>120</v>
      </c>
      <c r="I43" s="25" t="b">
        <v>1</v>
      </c>
      <c r="J43" s="25" t="s">
        <v>51</v>
      </c>
      <c r="K43" s="25" t="s">
        <v>64</v>
      </c>
    </row>
    <row r="44" spans="1:11" x14ac:dyDescent="0.25">
      <c r="A44" s="25">
        <v>6920340</v>
      </c>
      <c r="B44" s="22" t="s">
        <v>17</v>
      </c>
      <c r="C44" s="22" t="s">
        <v>190</v>
      </c>
      <c r="D44" s="25" t="s">
        <v>49</v>
      </c>
      <c r="E44" s="25" t="b">
        <v>0</v>
      </c>
      <c r="F44" s="25">
        <v>24</v>
      </c>
      <c r="G44" s="25">
        <v>2</v>
      </c>
      <c r="H44" s="25" t="s">
        <v>121</v>
      </c>
      <c r="I44" s="25" t="b">
        <v>1</v>
      </c>
      <c r="J44" s="25" t="s">
        <v>51</v>
      </c>
      <c r="K44" s="25" t="s">
        <v>64</v>
      </c>
    </row>
    <row r="45" spans="1:11" x14ac:dyDescent="0.25">
      <c r="A45" s="25">
        <v>6920130</v>
      </c>
      <c r="B45" s="22" t="s">
        <v>122</v>
      </c>
      <c r="C45" s="22" t="s">
        <v>123</v>
      </c>
      <c r="D45" s="25" t="s">
        <v>54</v>
      </c>
      <c r="E45" s="25" t="b">
        <v>1</v>
      </c>
      <c r="F45" s="25">
        <v>72</v>
      </c>
      <c r="G45" s="25">
        <v>5</v>
      </c>
      <c r="H45" s="25" t="s">
        <v>124</v>
      </c>
      <c r="I45" s="25" t="b">
        <v>0</v>
      </c>
      <c r="J45" s="25" t="s">
        <v>51</v>
      </c>
      <c r="K45" s="25" t="s">
        <v>64</v>
      </c>
    </row>
    <row r="46" spans="1:11" x14ac:dyDescent="0.25">
      <c r="A46" s="25">
        <v>6920708</v>
      </c>
      <c r="B46" s="22" t="s">
        <v>125</v>
      </c>
      <c r="C46" s="22" t="s">
        <v>126</v>
      </c>
      <c r="D46" s="25" t="s">
        <v>45</v>
      </c>
      <c r="E46" s="25" t="b">
        <v>0</v>
      </c>
      <c r="F46" s="25">
        <v>58</v>
      </c>
      <c r="G46" s="25">
        <v>5</v>
      </c>
      <c r="H46" s="25" t="s">
        <v>93</v>
      </c>
      <c r="I46" s="25" t="b">
        <v>0</v>
      </c>
      <c r="J46" s="25" t="s">
        <v>47</v>
      </c>
      <c r="K46" s="25" t="s">
        <v>48</v>
      </c>
    </row>
    <row r="47" spans="1:11" x14ac:dyDescent="0.25">
      <c r="A47" s="25">
        <v>6920010</v>
      </c>
      <c r="B47" s="22" t="s">
        <v>18</v>
      </c>
      <c r="C47" s="22" t="s">
        <v>127</v>
      </c>
      <c r="D47" s="25" t="s">
        <v>45</v>
      </c>
      <c r="E47" s="25" t="b">
        <v>0</v>
      </c>
      <c r="F47" s="25">
        <v>1</v>
      </c>
      <c r="G47" s="25">
        <v>4</v>
      </c>
      <c r="H47" s="25" t="s">
        <v>128</v>
      </c>
      <c r="I47" s="25" t="b">
        <v>0</v>
      </c>
      <c r="J47" s="25" t="s">
        <v>47</v>
      </c>
      <c r="K47" s="25" t="s">
        <v>48</v>
      </c>
    </row>
    <row r="48" spans="1:11" x14ac:dyDescent="0.25">
      <c r="A48" s="25">
        <v>6920241</v>
      </c>
      <c r="B48" s="22" t="s">
        <v>19</v>
      </c>
      <c r="C48" s="22" t="s">
        <v>129</v>
      </c>
      <c r="D48" s="25" t="s">
        <v>54</v>
      </c>
      <c r="E48" s="25" t="b">
        <v>1</v>
      </c>
      <c r="F48" s="25">
        <v>28</v>
      </c>
      <c r="G48" s="25">
        <v>4</v>
      </c>
      <c r="H48" s="25" t="s">
        <v>128</v>
      </c>
      <c r="I48" s="25" t="b">
        <v>0</v>
      </c>
      <c r="J48" s="25" t="s">
        <v>51</v>
      </c>
      <c r="K48" s="25" t="s">
        <v>64</v>
      </c>
    </row>
    <row r="49" spans="1:11" x14ac:dyDescent="0.25">
      <c r="A49" s="25">
        <v>6920243</v>
      </c>
      <c r="B49" s="22" t="s">
        <v>20</v>
      </c>
      <c r="C49" s="22" t="s">
        <v>130</v>
      </c>
      <c r="D49" s="25" t="s">
        <v>54</v>
      </c>
      <c r="E49" s="25" t="b">
        <v>1</v>
      </c>
      <c r="F49" s="25">
        <v>43</v>
      </c>
      <c r="G49" s="25">
        <v>5</v>
      </c>
      <c r="H49" s="25" t="s">
        <v>131</v>
      </c>
      <c r="I49" s="25" t="b">
        <v>0</v>
      </c>
      <c r="J49" s="25" t="s">
        <v>51</v>
      </c>
      <c r="K49" s="25" t="s">
        <v>48</v>
      </c>
    </row>
    <row r="50" spans="1:11" x14ac:dyDescent="0.25">
      <c r="A50" s="25">
        <v>6920325</v>
      </c>
      <c r="B50" s="22" t="s">
        <v>21</v>
      </c>
      <c r="C50" s="22" t="s">
        <v>132</v>
      </c>
      <c r="D50" s="25" t="s">
        <v>54</v>
      </c>
      <c r="E50" s="25" t="b">
        <v>1</v>
      </c>
      <c r="F50" s="25">
        <v>45</v>
      </c>
      <c r="G50" s="25">
        <v>5</v>
      </c>
      <c r="H50" s="25" t="s">
        <v>131</v>
      </c>
      <c r="I50" s="25" t="b">
        <v>0</v>
      </c>
      <c r="J50" s="25" t="s">
        <v>51</v>
      </c>
      <c r="K50" s="25" t="s">
        <v>64</v>
      </c>
    </row>
    <row r="51" spans="1:11" x14ac:dyDescent="0.25">
      <c r="A51" s="25">
        <v>6920743</v>
      </c>
      <c r="B51" s="22" t="s">
        <v>22</v>
      </c>
      <c r="C51" s="22" t="s">
        <v>133</v>
      </c>
      <c r="D51" s="25" t="s">
        <v>54</v>
      </c>
      <c r="E51" s="25" t="b">
        <v>0</v>
      </c>
      <c r="F51" s="25">
        <v>59</v>
      </c>
      <c r="G51" s="25">
        <v>5</v>
      </c>
      <c r="H51" s="25" t="s">
        <v>93</v>
      </c>
      <c r="I51" s="25" t="b">
        <v>0</v>
      </c>
      <c r="J51" s="25" t="s">
        <v>51</v>
      </c>
      <c r="K51" s="25" t="s">
        <v>48</v>
      </c>
    </row>
    <row r="52" spans="1:11" x14ac:dyDescent="0.25">
      <c r="A52" s="25">
        <v>6920560</v>
      </c>
      <c r="B52" s="22" t="s">
        <v>146</v>
      </c>
      <c r="C52" s="22" t="s">
        <v>187</v>
      </c>
      <c r="D52" s="25" t="s">
        <v>45</v>
      </c>
      <c r="E52" s="25" t="b">
        <v>0</v>
      </c>
      <c r="F52" s="25">
        <v>97</v>
      </c>
      <c r="G52" s="25">
        <v>3</v>
      </c>
      <c r="H52" s="25" t="s">
        <v>46</v>
      </c>
      <c r="I52" s="25" t="b">
        <v>0</v>
      </c>
      <c r="J52" s="25" t="s">
        <v>47</v>
      </c>
      <c r="K52" s="25" t="s">
        <v>48</v>
      </c>
    </row>
    <row r="53" spans="1:11" x14ac:dyDescent="0.25">
      <c r="A53" s="25">
        <v>6920207</v>
      </c>
      <c r="B53" s="22" t="s">
        <v>23</v>
      </c>
      <c r="C53" s="22" t="s">
        <v>134</v>
      </c>
      <c r="D53" s="25" t="s">
        <v>45</v>
      </c>
      <c r="E53" s="25" t="b">
        <v>0</v>
      </c>
      <c r="F53" s="25">
        <v>37</v>
      </c>
      <c r="G53" s="25">
        <v>2</v>
      </c>
      <c r="H53" s="25" t="s">
        <v>135</v>
      </c>
      <c r="I53" s="25" t="b">
        <v>0</v>
      </c>
      <c r="J53" s="25" t="s">
        <v>47</v>
      </c>
      <c r="K53" s="25" t="s">
        <v>48</v>
      </c>
    </row>
    <row r="54" spans="1:11" x14ac:dyDescent="0.25">
      <c r="A54" s="25">
        <v>6920065</v>
      </c>
      <c r="B54" s="22" t="s">
        <v>24</v>
      </c>
      <c r="C54" s="22" t="s">
        <v>136</v>
      </c>
      <c r="D54" s="25" t="s">
        <v>54</v>
      </c>
      <c r="E54" s="25" t="b">
        <v>1</v>
      </c>
      <c r="F54" s="25">
        <v>61</v>
      </c>
      <c r="G54" s="25">
        <v>4</v>
      </c>
      <c r="H54" s="25" t="s">
        <v>61</v>
      </c>
      <c r="I54" s="25" t="b">
        <v>0</v>
      </c>
      <c r="J54" s="25" t="s">
        <v>51</v>
      </c>
      <c r="K54" s="25" t="s">
        <v>64</v>
      </c>
    </row>
    <row r="55" spans="1:11" x14ac:dyDescent="0.25">
      <c r="A55" s="25">
        <v>6920380</v>
      </c>
      <c r="B55" s="22" t="s">
        <v>148</v>
      </c>
      <c r="C55" s="22" t="s">
        <v>172</v>
      </c>
      <c r="D55" s="25" t="s">
        <v>49</v>
      </c>
      <c r="E55" s="25" t="b">
        <v>1</v>
      </c>
      <c r="F55" s="25">
        <v>63</v>
      </c>
      <c r="G55" s="25">
        <v>2</v>
      </c>
      <c r="H55" s="25" t="s">
        <v>75</v>
      </c>
      <c r="I55" s="25" t="b">
        <v>0</v>
      </c>
      <c r="J55" s="25" t="s">
        <v>51</v>
      </c>
      <c r="K55" s="25" t="s">
        <v>48</v>
      </c>
    </row>
    <row r="56" spans="1:11" x14ac:dyDescent="0.25">
      <c r="A56" s="25">
        <v>6920070</v>
      </c>
      <c r="B56" s="22" t="s">
        <v>173</v>
      </c>
      <c r="C56" s="22" t="s">
        <v>174</v>
      </c>
      <c r="D56" s="25" t="s">
        <v>45</v>
      </c>
      <c r="E56" s="25" t="b">
        <v>0</v>
      </c>
      <c r="F56" s="25">
        <v>64</v>
      </c>
      <c r="G56" s="25">
        <v>2</v>
      </c>
      <c r="H56" s="25" t="s">
        <v>137</v>
      </c>
      <c r="I56" s="25" t="b">
        <v>0</v>
      </c>
      <c r="J56" s="25" t="s">
        <v>47</v>
      </c>
      <c r="K56" s="25" t="s">
        <v>48</v>
      </c>
    </row>
    <row r="57" spans="1:11" x14ac:dyDescent="0.25">
      <c r="A57" s="25">
        <v>6920242</v>
      </c>
      <c r="B57" s="22" t="s">
        <v>175</v>
      </c>
      <c r="C57" s="22" t="s">
        <v>176</v>
      </c>
      <c r="D57" s="25" t="s">
        <v>54</v>
      </c>
      <c r="E57" s="25" t="b">
        <v>1</v>
      </c>
      <c r="F57" s="25">
        <v>39</v>
      </c>
      <c r="G57" s="25">
        <v>2</v>
      </c>
      <c r="H57" s="25" t="s">
        <v>138</v>
      </c>
      <c r="I57" s="25" t="b">
        <v>0</v>
      </c>
      <c r="J57" s="25" t="s">
        <v>51</v>
      </c>
      <c r="K57" s="25" t="s">
        <v>64</v>
      </c>
    </row>
    <row r="58" spans="1:11" x14ac:dyDescent="0.25">
      <c r="A58" s="25">
        <v>6920610</v>
      </c>
      <c r="B58" s="22" t="s">
        <v>177</v>
      </c>
      <c r="C58" s="22" t="s">
        <v>178</v>
      </c>
      <c r="D58" s="25" t="s">
        <v>54</v>
      </c>
      <c r="E58" s="25" t="b">
        <v>1</v>
      </c>
      <c r="F58" s="25">
        <v>50</v>
      </c>
      <c r="G58" s="25">
        <v>2</v>
      </c>
      <c r="H58" s="25" t="s">
        <v>139</v>
      </c>
      <c r="I58" s="25" t="b">
        <v>0</v>
      </c>
      <c r="J58" s="25" t="s">
        <v>51</v>
      </c>
      <c r="K58" s="25" t="s">
        <v>64</v>
      </c>
    </row>
    <row r="59" spans="1:11" x14ac:dyDescent="0.25">
      <c r="A59" s="25">
        <v>6920612</v>
      </c>
      <c r="B59" s="22" t="s">
        <v>179</v>
      </c>
      <c r="C59" s="22" t="s">
        <v>180</v>
      </c>
      <c r="D59" s="25" t="s">
        <v>54</v>
      </c>
      <c r="E59" s="25" t="b">
        <v>0</v>
      </c>
      <c r="F59" s="25">
        <v>7</v>
      </c>
      <c r="G59" s="25">
        <v>2</v>
      </c>
      <c r="H59" s="25" t="s">
        <v>137</v>
      </c>
      <c r="I59" s="25" t="b">
        <v>0</v>
      </c>
      <c r="J59" s="25" t="s">
        <v>51</v>
      </c>
      <c r="K59" s="25" t="s">
        <v>48</v>
      </c>
    </row>
    <row r="60" spans="1:11" x14ac:dyDescent="0.25">
      <c r="A60" s="25">
        <v>6920140</v>
      </c>
      <c r="B60" s="22" t="s">
        <v>25</v>
      </c>
      <c r="C60" s="22" t="s">
        <v>25</v>
      </c>
      <c r="D60" s="25" t="s">
        <v>49</v>
      </c>
      <c r="E60" s="25" t="b">
        <v>1</v>
      </c>
      <c r="F60" s="25">
        <v>73</v>
      </c>
      <c r="G60" s="25">
        <v>2</v>
      </c>
      <c r="H60" s="25" t="s">
        <v>140</v>
      </c>
      <c r="I60" s="25" t="b">
        <v>1</v>
      </c>
      <c r="J60" s="25" t="s">
        <v>51</v>
      </c>
      <c r="K60" s="25" t="s">
        <v>64</v>
      </c>
    </row>
    <row r="61" spans="1:11" x14ac:dyDescent="0.25">
      <c r="A61" s="25">
        <v>6920270</v>
      </c>
      <c r="B61" s="22" t="s">
        <v>141</v>
      </c>
      <c r="C61" s="22" t="s">
        <v>142</v>
      </c>
      <c r="D61" s="25" t="s">
        <v>54</v>
      </c>
      <c r="E61" s="25" t="b">
        <v>0</v>
      </c>
      <c r="F61" s="25">
        <v>32</v>
      </c>
      <c r="G61" s="25">
        <v>1</v>
      </c>
      <c r="H61" s="25" t="s">
        <v>114</v>
      </c>
      <c r="I61" s="25" t="b">
        <v>0</v>
      </c>
      <c r="J61" s="25" t="s">
        <v>51</v>
      </c>
      <c r="K61" s="25" t="s">
        <v>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1FCB-8660-4282-9BA5-4118E9792FC7}">
  <dimension ref="A1:A10"/>
  <sheetViews>
    <sheetView showGridLines="0" workbookViewId="0"/>
  </sheetViews>
  <sheetFormatPr defaultRowHeight="15" x14ac:dyDescent="0.25"/>
  <cols>
    <col min="1" max="1" width="111.140625" style="5" customWidth="1"/>
    <col min="2" max="16384" width="9.140625" style="5"/>
  </cols>
  <sheetData>
    <row r="1" spans="1:1" ht="35.1" customHeight="1" thickBot="1" x14ac:dyDescent="0.3">
      <c r="A1" s="26" t="s">
        <v>143</v>
      </c>
    </row>
    <row r="2" spans="1:1" s="28" customFormat="1" ht="24.95" customHeight="1" thickBot="1" x14ac:dyDescent="0.3">
      <c r="A2" s="27" t="s">
        <v>197</v>
      </c>
    </row>
    <row r="3" spans="1:1" ht="15" customHeight="1" x14ac:dyDescent="0.25">
      <c r="A3" s="34" t="s">
        <v>193</v>
      </c>
    </row>
    <row r="4" spans="1:1" ht="15" customHeight="1" x14ac:dyDescent="0.25">
      <c r="A4" s="35"/>
    </row>
    <row r="5" spans="1:1" ht="22.5" customHeight="1" x14ac:dyDescent="0.25">
      <c r="A5" s="37" t="s">
        <v>198</v>
      </c>
    </row>
    <row r="6" spans="1:1" ht="45" customHeight="1" thickBot="1" x14ac:dyDescent="0.3">
      <c r="A6" s="31" t="s">
        <v>182</v>
      </c>
    </row>
    <row r="7" spans="1:1" ht="15" customHeight="1" x14ac:dyDescent="0.25">
      <c r="A7" s="34" t="s">
        <v>194</v>
      </c>
    </row>
    <row r="8" spans="1:1" ht="15" customHeight="1" x14ac:dyDescent="0.25">
      <c r="A8" s="35"/>
    </row>
    <row r="9" spans="1:1" ht="45" customHeight="1" x14ac:dyDescent="0.25">
      <c r="A9" s="30" t="s">
        <v>196</v>
      </c>
    </row>
    <row r="10" spans="1:1" ht="90" customHeight="1" thickBot="1" x14ac:dyDescent="0.3">
      <c r="A10" s="29" t="s">
        <v>144</v>
      </c>
    </row>
  </sheetData>
  <mergeCells count="2">
    <mergeCell ref="A7:A8"/>
    <mergeCell ref="A3:A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C4B8C14A3B7408F81BF48727D0045" ma:contentTypeVersion="23" ma:contentTypeDescription="Create a new document." ma:contentTypeScope="" ma:versionID="d30fbf60b9e29d2bce92076226e28adb">
  <xsd:schema xmlns:xsd="http://www.w3.org/2001/XMLSchema" xmlns:xs="http://www.w3.org/2001/XMLSchema" xmlns:p="http://schemas.microsoft.com/office/2006/metadata/properties" xmlns:ns1="http://schemas.microsoft.com/sharepoint/v3" xmlns:ns2="59da1016-2a1b-4f8a-9768-d7a4932f6f16" xmlns:ns3="eb1aef87-c49c-4ae6-851e-32e6bcd8ce9a" targetNamespace="http://schemas.microsoft.com/office/2006/metadata/properties" ma:root="true" ma:fieldsID="0e3d3009d457696ddc99e480a39aec4c" ns1:_="" ns2:_="" ns3:_="">
    <xsd:import namespace="http://schemas.microsoft.com/sharepoint/v3"/>
    <xsd:import namespace="59da1016-2a1b-4f8a-9768-d7a4932f6f16"/>
    <xsd:import namespace="eb1aef87-c49c-4ae6-851e-32e6bcd8ce9a"/>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Year" minOccurs="0"/>
                <xsd:element ref="ns3:Update" minOccurs="0"/>
                <xsd:element ref="ns3:DType" minOccurs="0"/>
                <xsd:element ref="ns3:DOrder" minOccurs="0"/>
                <xsd:element ref="ns3:Categor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aef87-c49c-4ae6-851e-32e6bcd8ce9a"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Year" ma:index="15" nillable="true" ma:displayName="Year" ma:description="View filter to auto-publish documents" ma:internalName="Year" ma:readOnly="false">
      <xsd:simpleType>
        <xsd:restriction base="dms:Text">
          <xsd:maxLength value="255"/>
        </xsd:restriction>
      </xsd:simpleType>
    </xsd:element>
    <xsd:element name="Update" ma:index="16" nillable="true" ma:displayName="Update" ma:hidden="true" ma:internalName="Update" ma:readOnly="false" ma:percentage="FALSE">
      <xsd:simpleType>
        <xsd:restriction base="dms:Number"/>
      </xsd:simpleType>
    </xsd:element>
    <xsd:element name="DType" ma:index="17" nillable="true" ma:displayName="DType" ma:format="Dropdown" ma:hidden="true" ma:internalName="DType" ma:readOnly="false">
      <xsd:simpleType>
        <xsd:restriction base="dms:Choice">
          <xsd:enumeration value="Hospital Payment Reports"/>
        </xsd:restriction>
      </xsd:simpleType>
    </xsd:element>
    <xsd:element name="DOrder" ma:index="18" nillable="true" ma:displayName="DOrder" ma:hidden="true" ma:internalName="DOrder" ma:readOnly="false" ma:percentage="FALSE">
      <xsd:simpleType>
        <xsd:restriction base="dms:Number"/>
      </xsd:simpleType>
    </xsd:element>
    <xsd:element name="Category" ma:index="19" nillable="true" ma:displayName="Category" ma:format="Dropdown" ma:internalName="Category" ma:readOnly="false">
      <xsd:simpleType>
        <xsd:restriction base="dms:Choice">
          <xsd:enumeration value="AFS-FR3"/>
          <xsd:enumeration value="Capital Project Reporting"/>
          <xsd:enumeration value="Community Benefit Minimum Spending Floor"/>
          <xsd:enumeration value="Community Benefit Reports"/>
          <xsd:enumeration value="Datasets"/>
          <xsd:enumeration value="Forms"/>
          <xsd:enumeration value="Hospital Discharge Data"/>
          <xsd:enumeration value="Hospital Financial and Utilization Reports"/>
          <xsd:enumeration value="Hospital Financial Assistance Application"/>
          <xsd:enumeration value="Hospital Payment Reports"/>
          <xsd:enumeration value="Hospital Profiles"/>
          <xsd:enumeration value="Hospital Quarterly Report"/>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Update xmlns="eb1aef87-c49c-4ae6-851e-32e6bcd8ce9a" xsi:nil="true"/>
    <IATopic xmlns="59da1016-2a1b-4f8a-9768-d7a4932f6f16" xsi:nil="true"/>
    <DType xmlns="eb1aef87-c49c-4ae6-851e-32e6bcd8ce9a" xsi:nil="true"/>
    <Category xmlns="eb1aef87-c49c-4ae6-851e-32e6bcd8ce9a">Datasets</Category>
    <IASubtopic xmlns="59da1016-2a1b-4f8a-9768-d7a4932f6f16" xsi:nil="true"/>
    <Meta_x0020_Keywords xmlns="eb1aef87-c49c-4ae6-851e-32e6bcd8ce9a" xsi:nil="true"/>
    <URL xmlns="http://schemas.microsoft.com/sharepoint/v3">
      <Url xsi:nil="true"/>
      <Description xsi:nil="true"/>
    </URL>
    <Year xmlns="eb1aef87-c49c-4ae6-851e-32e6bcd8ce9a">2023</Year>
    <Meta_x0020_Description xmlns="eb1aef87-c49c-4ae6-851e-32e6bcd8ce9a" xsi:nil="true"/>
    <DOrder xmlns="eb1aef87-c49c-4ae6-851e-32e6bcd8ce9a" xsi:nil="true"/>
  </documentManagement>
</p:properties>
</file>

<file path=customXml/itemProps1.xml><?xml version="1.0" encoding="utf-8"?>
<ds:datastoreItem xmlns:ds="http://schemas.openxmlformats.org/officeDocument/2006/customXml" ds:itemID="{865B5CFE-CEC6-40EB-9202-18F64E52ECB1}"/>
</file>

<file path=customXml/itemProps2.xml><?xml version="1.0" encoding="utf-8"?>
<ds:datastoreItem xmlns:ds="http://schemas.openxmlformats.org/officeDocument/2006/customXml" ds:itemID="{5076894E-C09E-44E2-8989-600379093206}"/>
</file>

<file path=customXml/itemProps3.xml><?xml version="1.0" encoding="utf-8"?>
<ds:datastoreItem xmlns:ds="http://schemas.openxmlformats.org/officeDocument/2006/customXml" ds:itemID="{37C5FE23-9589-40AF-A69B-3F8BE32C70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Pivot Table</vt:lpstr>
      <vt:lpstr>Data</vt:lpstr>
      <vt:lpstr>Hospital Information</vt:lpstr>
      <vt:lpstr>Release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Benefit Minimum Spending Floor Dataset 2022-2025 G1-G5.xlsx</dc:title>
  <dc:creator>Rachel Higgins (she/her)</dc:creator>
  <cp:lastModifiedBy>Rachel Higgins</cp:lastModifiedBy>
  <dcterms:created xsi:type="dcterms:W3CDTF">2023-10-12T19:43:56Z</dcterms:created>
  <dcterms:modified xsi:type="dcterms:W3CDTF">2024-10-08T18:22:05Z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2023-10-18T16:21:25Z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223c0f21-1b4b-4ff9-b832-56ce49daafbe</vt:lpwstr>
  </property>
  <property fmtid="{D5CDD505-2E9C-101B-9397-08002B2CF9AE}" pid="8" name="MSIP_Label_ebdd6eeb-0dd0-4927-947e-a759f08fcf55_ContentBits">
    <vt:lpwstr>0</vt:lpwstr>
  </property>
  <property fmtid="{D5CDD505-2E9C-101B-9397-08002B2CF9AE}" pid="9" name="ContentTypeId">
    <vt:lpwstr>0x010100FCDC4B8C14A3B7408F81BF48727D0045</vt:lpwstr>
  </property>
</Properties>
</file>