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ortationElectrification\Community Charging Rebate Program\4. Round 2\Final Webpage\"/>
    </mc:Choice>
  </mc:AlternateContent>
  <xr:revisionPtr revIDLastSave="0" documentId="8_{442DDD8A-07D0-4328-9D18-65FFA0EB4943}" xr6:coauthVersionLast="47" xr6:coauthVersionMax="47" xr10:uidLastSave="{00000000-0000-0000-0000-000000000000}"/>
  <bookViews>
    <workbookView xWindow="-110" yWindow="-110" windowWidth="19420" windowHeight="10420" xr2:uid="{2C6DA044-6EB7-4741-9A6E-590E9B2BDBE2}"/>
  </bookViews>
  <sheets>
    <sheet name="ODOT's Minimum Specifications" sheetId="2" r:id="rId1"/>
    <sheet name="Oregon DO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12" i="1" a="1"/>
  <c r="B12" i="1" s="1"/>
  <c r="C12" i="1" a="1"/>
  <c r="C12" i="1" s="1"/>
  <c r="D12" i="1" a="1"/>
  <c r="D12" i="1" s="1"/>
  <c r="E12" i="1" a="1"/>
  <c r="E12" i="1" s="1"/>
  <c r="F12" i="1" a="1"/>
  <c r="F12" i="1" s="1"/>
  <c r="G12" i="1" a="1"/>
  <c r="G12" i="1" s="1"/>
  <c r="I12" i="1" a="1"/>
  <c r="I12" i="1" s="1"/>
  <c r="J12" i="1" a="1"/>
  <c r="J12" i="1" s="1"/>
  <c r="K12" i="1" a="1"/>
  <c r="K12" i="1" s="1"/>
  <c r="M12" i="1" a="1"/>
  <c r="M12" i="1" s="1"/>
  <c r="N12" i="1" a="1"/>
  <c r="N12" i="1" s="1"/>
  <c r="O12" i="1" a="1"/>
  <c r="O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<sst xmlns="http://schemas.openxmlformats.org/spreadsheetml/2006/main" count="20" uniqueCount="15">
  <si>
    <t>Notes</t>
  </si>
  <si>
    <t>Network</t>
  </si>
  <si>
    <t>Brand</t>
  </si>
  <si>
    <t>Max Power (kW)</t>
  </si>
  <si>
    <t>Type</t>
  </si>
  <si>
    <t>Model Name</t>
  </si>
  <si>
    <t>Model Number</t>
  </si>
  <si>
    <r>
      <rPr>
        <b/>
        <sz val="14"/>
        <color theme="1"/>
        <rFont val="Aptos Narrow"/>
        <family val="2"/>
        <scheme val="minor"/>
      </rPr>
      <t>Networks for 4 or More Ports</t>
    </r>
    <r>
      <rPr>
        <b/>
        <sz val="11"/>
        <color theme="1"/>
        <rFont val="Aptos Narrow"/>
        <family val="2"/>
        <scheme val="minor"/>
      </rPr>
      <t xml:space="preserve"> 
</t>
    </r>
    <r>
      <rPr>
        <sz val="11"/>
        <color theme="1"/>
        <rFont val="Aptos Narrow"/>
        <family val="2"/>
        <scheme val="minor"/>
      </rPr>
      <t>(Required for Public/Workplace; Optional for Multi-Family Locations)</t>
    </r>
  </si>
  <si>
    <r>
      <rPr>
        <b/>
        <sz val="14"/>
        <color theme="1"/>
        <rFont val="Aptos Narrow"/>
        <family val="2"/>
        <scheme val="minor"/>
      </rPr>
      <t xml:space="preserve">Networks for Less than 4 Ports 
</t>
    </r>
    <r>
      <rPr>
        <sz val="11"/>
        <color theme="1"/>
        <rFont val="Aptos Narrow"/>
        <family val="2"/>
        <scheme val="minor"/>
      </rPr>
      <t>(Required  for Public/Workplace)</t>
    </r>
  </si>
  <si>
    <t>AC Charging Equipment</t>
  </si>
  <si>
    <r>
      <t xml:space="preserve">These added filters for Networks will be used in future rounds of this program:
</t>
    </r>
    <r>
      <rPr>
        <b/>
        <sz val="11"/>
        <color rgb="FFFF0000"/>
        <rFont val="Aptos Narrow"/>
        <family val="2"/>
        <scheme val="minor"/>
      </rPr>
      <t xml:space="preserve">     ([4-9] or [CA-3])</t>
    </r>
    <r>
      <rPr>
        <sz val="11"/>
        <color theme="1"/>
        <rFont val="Aptos Narrow"/>
        <family val="2"/>
        <scheme val="minor"/>
      </rPr>
      <t xml:space="preserve"> Customer Support
</t>
    </r>
    <r>
      <rPr>
        <b/>
        <sz val="11"/>
        <color rgb="FFFF0000"/>
        <rFont val="Aptos Narrow"/>
        <family val="2"/>
        <scheme val="minor"/>
      </rPr>
      <t xml:space="preserve">     [FE-5A]</t>
    </r>
    <r>
      <rPr>
        <sz val="11"/>
        <color theme="1"/>
        <rFont val="Aptos Narrow"/>
        <family val="2"/>
        <scheme val="minor"/>
      </rPr>
      <t xml:space="preserve"> Payment – CC/Toll free/SMS
</t>
    </r>
    <r>
      <rPr>
        <b/>
        <sz val="11"/>
        <color rgb="FFFF0000"/>
        <rFont val="Aptos Narrow"/>
        <family val="2"/>
        <scheme val="minor"/>
      </rPr>
      <t xml:space="preserve">     ([FE-10B] or [FE-11])</t>
    </r>
    <r>
      <rPr>
        <sz val="11"/>
        <color theme="1"/>
        <rFont val="Aptos Narrow"/>
        <family val="2"/>
        <scheme val="minor"/>
      </rPr>
      <t xml:space="preserve"> OCPI</t>
    </r>
  </si>
  <si>
    <r>
      <t xml:space="preserve">The Minimum 2yr Warranty </t>
    </r>
    <r>
      <rPr>
        <b/>
        <sz val="11"/>
        <color rgb="FFFF0000"/>
        <rFont val="Aptos Narrow"/>
        <family val="2"/>
        <scheme val="minor"/>
      </rPr>
      <t>[2-7B]</t>
    </r>
    <r>
      <rPr>
        <sz val="11"/>
        <color theme="1"/>
        <rFont val="Aptos Narrow"/>
        <family val="2"/>
        <scheme val="minor"/>
      </rPr>
      <t xml:space="preserve"> Filter for AC Charging Equipment will be used future rounds of this program.</t>
    </r>
  </si>
  <si>
    <r>
      <t xml:space="preserve">All equipment must:  
• Be new and installed for the first time. Previously installed or rebuilt equipment is ineligible. Replacement of broken equipment is eligible, but projects must still follow the minimum port requirements.
• Be purchased and not leased.
• </t>
    </r>
    <r>
      <rPr>
        <b/>
        <sz val="11"/>
        <color theme="1"/>
        <rFont val="Aptos Narrow"/>
        <family val="2"/>
        <scheme val="minor"/>
      </rPr>
      <t>Have a minimum two-year warranty</t>
    </r>
    <r>
      <rPr>
        <sz val="11"/>
        <color theme="1"/>
        <rFont val="Aptos Narrow"/>
        <family val="2"/>
        <scheme val="minor"/>
      </rPr>
      <t>, either from the manufacturer, a third party, or the contractor. ODOT strongly encourages extended warranties.
• Note - future rounds of this program will:
           &gt; require funded EV chargers that are ISO 15118 “Hardware Ready”, which includes conformance to ISO 15118-3 and hardware capable of implementing ISO 15118-2 and/or ISO 15119-20 [FE-9A] and that conforms to ISO 15118-2 and be capable of Plug and Charge [FE-9B].
           &gt; use EPRI's filters to only include chargers that are compliant with the Open Charge Point Interface 2.0.1 (OCPI 2.0.1)([FE-10B] or [FE-11]), customer support requirements ([4-9] or [CA-3]), and payment methods[FE-5A].</t>
    </r>
  </si>
  <si>
    <t>These Chargers and Networks meet the program requirements established by Oregon Department of Transportation.</t>
  </si>
  <si>
    <t>Oregon Department of Transportation - Approved Product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</si>
</sst>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4" xfId="0" applyNumberForma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49" fontId="0" fillId="0" borderId="4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1" xfId="0" applyNumberFormat="1" applyBorder="1"/>
    <xf numFmtId="49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/>
    <xf numFmtId="0" fontId="0" fillId="0" borderId="8" xfId="0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wrapText="1"/>
    </xf>
    <xf numFmtId="0" fontId="0" fillId="0" borderId="0" xfId="0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49" fontId="1" fillId="4" borderId="10" xfId="0" applyNumberFormat="1" applyFont="1" applyFill="1" applyBorder="1" applyAlignment="1">
      <alignment wrapText="1"/>
    </xf>
    <xf numFmtId="0" fontId="1" fillId="4" borderId="11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 vertical="top" wrapText="1"/>
    </xf>
    <xf numFmtId="0" fontId="6" fillId="0" borderId="0" xfId="0" applyFont="1"/>
    <xf numFmtId="0" fontId="2" fillId="0" borderId="0" xfId="0" applyFont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</cellXfs>
  <cellStyles count="1"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50800</xdr:colOff>
          <xdr:row>49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3D27A6E-ECD7-2B37-28E3-28F567A30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12</xdr:col>
          <xdr:colOff>50800</xdr:colOff>
          <xdr:row>83</xdr:row>
          <xdr:rowOff>158750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FE86B0EF-8639-80B6-3324-23AA33143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3779891" cy="485022"/>
    <xdr:pic>
      <xdr:nvPicPr>
        <xdr:cNvPr id="2" name="Picture 1">
          <a:extLst>
            <a:ext uri="{FF2B5EF4-FFF2-40B4-BE49-F238E27FC236}">
              <a16:creationId xmlns:a16="http://schemas.microsoft.com/office/drawing/2014/main" id="{834347CA-0366-4980-ACCC-790B9533C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28575"/>
          <a:ext cx="3779891" cy="4850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DB450\Downloads\89733-EPRI%20Vetted%20Product%20List_Updated%20August%209%202024%20(3).xlsx" TargetMode="External"/><Relationship Id="rId1" Type="http://schemas.openxmlformats.org/officeDocument/2006/relationships/externalLinkPath" Target="file:///C:\Users\TDB450\Downloads\89733-EPRI%20Vetted%20Product%20List_Updated%20August%209%202024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- Including Org Filters"/>
      <sheetName val="Full List"/>
      <sheetName val="Georgia Power"/>
      <sheetName val="Massachusetts"/>
      <sheetName val="NEVI"/>
      <sheetName val="Pacific Gas and Electric"/>
      <sheetName val="PacifiCorp"/>
      <sheetName val="Portland General Electric"/>
      <sheetName val="Salt River Project"/>
      <sheetName val="San Diego Gas and Electric"/>
      <sheetName val="Southern California Edison"/>
      <sheetName val="NYSERDA"/>
      <sheetName val="DRAFT - Org D"/>
      <sheetName val="NEVI - Prior to Feb '24"/>
      <sheetName val="Criteria List"/>
      <sheetName val="Revision History"/>
    </sheetNames>
    <sheetDataSet>
      <sheetData sheetId="0"/>
      <sheetData sheetId="1">
        <row r="4">
          <cell r="B4" t="str">
            <v>Updated August 9,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4670-046E-46AC-A01D-09456E66003F}">
  <dimension ref="A1"/>
  <sheetViews>
    <sheetView tabSelected="1" topLeftCell="A70" workbookViewId="0">
      <selection activeCell="N51" sqref="N51"/>
    </sheetView>
  </sheetViews>
  <sheetFormatPr defaultRowHeight="14.5" x14ac:dyDescent="0.35"/>
  <cols>
    <col min="1" max="1" width="8.7265625" customWidth="1"/>
  </cols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50800</xdr:colOff>
                <xdr:row>49</xdr:row>
                <xdr:rowOff>57150</xdr:rowOff>
              </to>
            </anchor>
          </objectPr>
        </oleObject>
      </mc:Choice>
      <mc:Fallback>
        <oleObject progId="Document" shapeId="2049" r:id="rId4"/>
      </mc:Fallback>
    </mc:AlternateContent>
    <mc:AlternateContent xmlns:mc="http://schemas.openxmlformats.org/markup-compatibility/2006">
      <mc:Choice Requires="x14">
        <oleObject progId="Document" shapeId="2051" r:id="rId6">
          <objectPr defaultSize="0" r:id="rId7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12</xdr:col>
                <xdr:colOff>50800</xdr:colOff>
                <xdr:row>83</xdr:row>
                <xdr:rowOff>158750</xdr:rowOff>
              </to>
            </anchor>
          </objectPr>
        </oleObject>
      </mc:Choice>
      <mc:Fallback>
        <oleObject progId="Document" shapeId="205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6584-DEAA-42F1-9EB6-277EDABA1BAE}">
  <sheetPr>
    <tabColor theme="9" tint="0.79998168889431442"/>
  </sheetPr>
  <dimension ref="B1:P446"/>
  <sheetViews>
    <sheetView showGridLines="0" topLeftCell="A11" zoomScaleNormal="100" workbookViewId="0">
      <selection activeCell="B12" sqref="B12"/>
    </sheetView>
  </sheetViews>
  <sheetFormatPr defaultColWidth="8.54296875" defaultRowHeight="14.5" x14ac:dyDescent="0.35"/>
  <cols>
    <col min="1" max="1" width="4.54296875" customWidth="1"/>
    <col min="2" max="2" width="14.453125" customWidth="1"/>
    <col min="3" max="3" width="18.54296875" style="2" customWidth="1"/>
    <col min="4" max="4" width="22.453125" style="2" customWidth="1"/>
    <col min="5" max="5" width="5.54296875" style="3" customWidth="1"/>
    <col min="6" max="6" width="6.54296875" style="3" customWidth="1"/>
    <col min="7" max="7" width="54.453125" style="1" customWidth="1"/>
    <col min="8" max="8" width="3.54296875" customWidth="1"/>
    <col min="9" max="9" width="14.453125" customWidth="1"/>
    <col min="10" max="10" width="19" style="2" customWidth="1"/>
    <col min="11" max="11" width="25.453125" style="1" customWidth="1"/>
    <col min="12" max="12" width="3.54296875" customWidth="1"/>
    <col min="13" max="13" width="14.54296875" customWidth="1"/>
    <col min="14" max="14" width="19" style="2" customWidth="1"/>
    <col min="15" max="15" width="25.54296875" style="1" customWidth="1"/>
  </cols>
  <sheetData>
    <row r="1" spans="2:16" s="42" customFormat="1" ht="45" customHeight="1" x14ac:dyDescent="0.35">
      <c r="C1" s="45"/>
      <c r="D1" s="45"/>
      <c r="E1" s="44"/>
      <c r="F1" s="44"/>
      <c r="G1" s="43"/>
      <c r="J1" s="45"/>
      <c r="K1" s="45"/>
      <c r="L1" s="44"/>
      <c r="M1" s="44"/>
      <c r="N1" s="43"/>
    </row>
    <row r="2" spans="2:16" x14ac:dyDescent="0.35">
      <c r="G2" s="26"/>
      <c r="K2" s="2"/>
      <c r="L2" s="3"/>
      <c r="M2" s="3"/>
      <c r="N2" s="26"/>
      <c r="O2"/>
      <c r="P2" s="41"/>
    </row>
    <row r="3" spans="2:16" ht="21" x14ac:dyDescent="0.5">
      <c r="B3" s="40" t="s">
        <v>14</v>
      </c>
    </row>
    <row r="4" spans="2:16" x14ac:dyDescent="0.35">
      <c r="B4" t="str">
        <f>'[1]Full List'!B4</f>
        <v>Updated August 9, 2024</v>
      </c>
    </row>
    <row r="5" spans="2:16" ht="14.9" customHeight="1" x14ac:dyDescent="0.35">
      <c r="B5" t="s">
        <v>13</v>
      </c>
    </row>
    <row r="6" spans="2:16" ht="14.9" customHeight="1" x14ac:dyDescent="0.35"/>
    <row r="7" spans="2:16" ht="186" customHeight="1" x14ac:dyDescent="0.35">
      <c r="B7" s="39" t="s">
        <v>12</v>
      </c>
      <c r="C7" s="38"/>
      <c r="D7" s="38"/>
      <c r="E7" s="38"/>
      <c r="F7" s="38"/>
      <c r="G7" s="37"/>
    </row>
    <row r="8" spans="2:16" ht="14.9" customHeight="1" x14ac:dyDescent="0.35"/>
    <row r="9" spans="2:16" ht="66" customHeight="1" x14ac:dyDescent="0.35">
      <c r="B9" s="39" t="s">
        <v>11</v>
      </c>
      <c r="C9" s="38"/>
      <c r="D9" s="38"/>
      <c r="E9" s="38"/>
      <c r="F9" s="38"/>
      <c r="G9" s="37"/>
      <c r="I9" s="39" t="s">
        <v>10</v>
      </c>
      <c r="J9" s="38"/>
      <c r="K9" s="38"/>
      <c r="L9" s="38"/>
      <c r="M9" s="38"/>
      <c r="N9" s="38"/>
      <c r="O9" s="37"/>
    </row>
    <row r="10" spans="2:16" ht="51.75" customHeight="1" thickBot="1" x14ac:dyDescent="0.5">
      <c r="B10" s="36" t="s">
        <v>9</v>
      </c>
      <c r="C10"/>
      <c r="D10"/>
      <c r="E10"/>
      <c r="F10"/>
      <c r="G10" s="26"/>
      <c r="H10" s="35"/>
      <c r="I10" s="34" t="s">
        <v>8</v>
      </c>
      <c r="J10" s="34"/>
      <c r="K10" s="34"/>
      <c r="L10" s="35"/>
      <c r="M10" s="34" t="s">
        <v>7</v>
      </c>
      <c r="N10" s="34"/>
      <c r="O10" s="34"/>
    </row>
    <row r="11" spans="2:16" ht="44" thickBot="1" x14ac:dyDescent="0.4">
      <c r="B11" s="33" t="s">
        <v>2</v>
      </c>
      <c r="C11" s="32" t="s">
        <v>6</v>
      </c>
      <c r="D11" s="32" t="s">
        <v>5</v>
      </c>
      <c r="E11" s="31" t="s">
        <v>4</v>
      </c>
      <c r="F11" s="31" t="s">
        <v>3</v>
      </c>
      <c r="G11" s="30" t="s">
        <v>0</v>
      </c>
      <c r="H11" s="26"/>
      <c r="I11" s="29" t="s">
        <v>2</v>
      </c>
      <c r="J11" s="28" t="s">
        <v>1</v>
      </c>
      <c r="K11" s="27" t="s">
        <v>0</v>
      </c>
      <c r="L11" s="26"/>
      <c r="M11" s="25" t="s">
        <v>2</v>
      </c>
      <c r="N11" s="24" t="s">
        <v>1</v>
      </c>
      <c r="O11" s="23" t="s">
        <v>0</v>
      </c>
    </row>
    <row r="12" spans="2:16" ht="43.4" customHeight="1" x14ac:dyDescent="0.35">
      <c r="B12" s="21" t="str" cm="1">
        <f t="array" ref="B12:B149">_xlfn._xlws.FILTER([1]!FullList[Brand],
((1=[1]!FullList[1-1 (AC)]) * ([1]!FullList[Max Power (kW)] &gt;= 7.2) * ([1]!FullList[Category]="Network Capable") + ([1]!FullList[Category]="Fully Networked")) *
((1=[1]!FullList[1-2A (AC)]) + (1 = [1]!FullList[1-2C (AC)])) *
(1=[1]!FullList[1-5]) *
(1=[1]!FullList[2-1]) *
(1=[1]!FullList[2-2 (AC)]) *
((1=[1]!FullList[3-1A]) + (1=[1]!FullList[3-1B])+ (1=[1]!FullList[3-1C]) + (1=[1]!FullList[3-1D]) + (1=[1]!FullList[3-1E]) + (1=[1]!FullList[3-4A]) + (1=[1]!FullList[3-4B]) + (1=[1]!FullList[3-4C]) + (1=[1]!FullList[3-4D]) + (1=[1]!FullList[3-4E])) *
(1=[1]!FullList[3-3]) *
(1=[1]!FullList[FE-15])
)</f>
        <v>ATG Electronics</v>
      </c>
      <c r="C12" s="20" t="str" cm="1">
        <f t="array" ref="C12:C149">_xlfn._xlws.FILTER([1]!FullList[Model Number],
((1=[1]!FullList[1-1 (AC)]) * ([1]!FullList[Max Power (kW)] &gt;= 7.2) * ([1]!FullList[Category]="Network Capable") + ([1]!FullList[Category]="Fully Networked")) *
((1=[1]!FullList[1-2A (AC)]) + (1 = [1]!FullList[1-2C (AC)])) *
(1=[1]!FullList[1-5]) *
(1=[1]!FullList[2-1]) *
(1=[1]!FullList[2-2 (AC)]) *
((1=[1]!FullList[3-1A]) + (1=[1]!FullList[3-1B])+ (1=[1]!FullList[3-1C]) + (1=[1]!FullList[3-1D]) + (1=[1]!FullList[3-1E]) + (1=[1]!FullList[3-4A]) + (1=[1]!FullList[3-4B]) + (1=[1]!FullList[3-4C]) + (1=[1]!FullList[3-4D]) + (1=[1]!FullList[3-4E])) *
(1=[1]!FullList[3-3]) *
(1=[1]!FullList[FE-15])
)</f>
        <v>ATG-C01-40A</v>
      </c>
      <c r="D12" s="20" t="str" cm="1">
        <f t="array" ref="D12:D149">_xlfn._xlws.FILTER([1]!FullList[Model Name],
((1=[1]!FullList[1-1 (AC)]) * ([1]!FullList[Max Power (kW)] &gt;= 7.2) * ([1]!FullList[Category]="Network Capable") + ([1]!FullList[Category]="Fully Networked")) *
((1=[1]!FullList[1-2A (AC)]) + (1 = [1]!FullList[1-2C (AC)])) *
(1=[1]!FullList[1-5]) *
(1=[1]!FullList[2-1]) *
(1=[1]!FullList[2-2 (AC)]) *
((1=[1]!FullList[3-1A]) + (1=[1]!FullList[3-1B])+ (1=[1]!FullList[3-1C]) + (1=[1]!FullList[3-1D]) + (1=[1]!FullList[3-1E]) + (1=[1]!FullList[3-4A]) + (1=[1]!FullList[3-4B]) + (1=[1]!FullList[3-4C]) + (1=[1]!FullList[3-4D]) + (1=[1]!FullList[3-4E])) *
(1=[1]!FullList[3-3]) *
(1=[1]!FullList[FE-15])
)</f>
        <v>Commercial EV Charger</v>
      </c>
      <c r="E12" s="22" t="str" cm="1">
        <f t="array" ref="E12:E149">_xlfn._xlws.FILTER([1]!FullList[Type],
((1=[1]!FullList[1-1 (AC)]) * ([1]!FullList[Max Power (kW)] &gt;= 7.2) * ([1]!FullList[Category]="Network Capable") + ([1]!FullList[Category]="Fully Networked")) *
((1=[1]!FullList[1-2A (AC)]) + (1 = [1]!FullList[1-2C (AC)])) *
(1=[1]!FullList[1-5]) *
(1=[1]!FullList[2-1]) *
(1=[1]!FullList[2-2 (AC)]) *
((1=[1]!FullList[3-1A]) + (1=[1]!FullList[3-1B])+ (1=[1]!FullList[3-1C]) + (1=[1]!FullList[3-1D]) + (1=[1]!FullList[3-1E]) + (1=[1]!FullList[3-4A]) + (1=[1]!FullList[3-4B]) + (1=[1]!FullList[3-4C]) + (1=[1]!FullList[3-4D]) + (1=[1]!FullList[3-4E])) *
(1=[1]!FullList[3-3]) *
(1=[1]!FullList[FE-15])
)</f>
        <v>AC</v>
      </c>
      <c r="F12" s="22" cm="1">
        <f t="array" ref="F12:F149">_xlfn._xlws.FILTER([1]!FullList[Max Power (kW)],
((1=[1]!FullList[1-1 (AC)]) * ([1]!FullList[Max Power (kW)] &gt;= 7.2) * ([1]!FullList[Category]="Network Capable") + ([1]!FullList[Category]="Fully Networked")) *
((1=[1]!FullList[1-2A (AC)]) + (1 = [1]!FullList[1-2C (AC)])) *
(1=[1]!FullList[1-5]) *
(1=[1]!FullList[2-1]) *
(1=[1]!FullList[2-2 (AC)]) *
((1=[1]!FullList[3-1A]) + (1=[1]!FullList[3-1B])+ (1=[1]!FullList[3-1C]) + (1=[1]!FullList[3-1D]) + (1=[1]!FullList[3-1E]) + (1=[1]!FullList[3-4A]) + (1=[1]!FullList[3-4B]) + (1=[1]!FullList[3-4C]) + (1=[1]!FullList[3-4D]) + (1=[1]!FullList[3-4E])) *
(1=[1]!FullList[3-3]) *
(1=[1]!FullList[FE-15])
)</f>
        <v>9.6</v>
      </c>
      <c r="G12" s="19" t="str" cm="1">
        <f t="array" ref="G12:G149">_xlfn._xlws.FILTER([1]!FullList[NOTES],
((1=[1]!FullList[1-1 (AC)]) * ([1]!FullList[Max Power (kW)] &gt;= 7.2) * ([1]!FullList[Category]="Network Capable") + ([1]!FullList[Category]="Fully Networked")) *
((1=[1]!FullList[1-2A (AC)]) + (1 = [1]!FullList[1-2C (AC)])) *
(1=[1]!FullList[1-5]) *
(1=[1]!FullList[2-1]) *
(1=[1]!FullList[2-2 (AC)]) *
((1=[1]!FullList[3-1A]) + (1=[1]!FullList[3-1B])+ (1=[1]!FullList[3-1C]) + (1=[1]!FullList[3-1D]) + (1=[1]!FullList[3-1E]) + (1=[1]!FullList[3-4A]) + (1=[1]!FullList[3-4B]) + (1=[1]!FullList[3-4C]) + (1=[1]!FullList[3-4D]) + (1=[1]!FullList[3-4E])) *
(1=[1]!FullList[3-3]) *
(1=[1]!FullList[FE-15])
)</f>
        <v>Single port</v>
      </c>
      <c r="I12" s="21" t="str" cm="1">
        <f t="array" ref="I12:I24">_xlfn._xlws.FILTER([1]!FullList[Brand],
((1=[1]!FullList[4-1A]) + (1=[1]!FullList[4-1B]) + (1=[1]!FullList[4-1C]) + (1=[1]!FullList[4-7A]) + (1=[1]!FullList[4-7B]) + (1=[1]!FullList[4-7C])) * (([1]!FullList[Category]="Network ONLY")) *
(1=[1]!FullList[FE-5B]) *
(1=[1]!FullList[FE-15]) *
(1=[1]!FullList[FE-19]) *
(1=[1]!FullList[FE-20])
)</f>
        <v>Autel</v>
      </c>
      <c r="J12" s="20" t="str" cm="1">
        <f t="array" ref="J12:J24">_xlfn._xlws.FILTER([1]!FullList[Network],
((1=[1]!FullList[4-1A]) + (1=[1]!FullList[4-1B]) + (1=[1]!FullList[4-1C]) + (1=[1]!FullList[4-7A]) + (1=[1]!FullList[4-7B]) + (1=[1]!FullList[4-7C])) * (([1]!FullList[Category]="Network ONLY")) *
(1=[1]!FullList[FE-5B]) *
(1=[1]!FullList[FE-15]) *
(1=[1]!FullList[FE-19]) *
(1=[1]!FullList[FE-20])
)</f>
        <v>Autel Cloud</v>
      </c>
      <c r="K12" s="19" t="str" cm="1">
        <f t="array" ref="K12:K24">_xlfn._xlws.FILTER([1]!FullList[NOTES],
((1=[1]!FullList[4-1A]) + (1=[1]!FullList[4-1B]) + (1=[1]!FullList[4-1C]) + (1=[1]!FullList[4-7A]) + (1=[1]!FullList[4-7B]) + (1=[1]!FullList[4-7C])) * (([1]!FullList[Category]="Network ONLY")) *
(1=[1]!FullList[FE-5B]) *
(1=[1]!FullList[FE-15]) *
(1=[1]!FullList[FE-19]) *
(1=[1]!FullList[FE-20])
)</f>
        <v>OCPP Full certificate for software version 2.0.105</v>
      </c>
      <c r="M12" s="21" t="str" cm="1">
        <f t="array" ref="M12:M24">_xlfn._xlws.FILTER([1]!FullList[Brand],
((1=[1]!FullList[4-1A]) + (1=[1]!FullList[4-1B]) + (1=[1]!FullList[4-1C]) + (1=[1]!FullList[4-7A]) + (1=[1]!FullList[4-7B]) + (1=[1]!FullList[4-7C])) * (([1]!FullList[Category]="Network ONLY")) *
((1=[1]!FullList[4-3]) + (1=[1]!FullList[4-8B])) *
(1=[1]!FullList[FE-5B]) *
(1=[1]!FullList[FE-15]) *
(1=[1]!FullList[FE-19]) *
(1=[1]!FullList[FE-20])
)</f>
        <v>Autel</v>
      </c>
      <c r="N12" s="20" t="str" cm="1">
        <f t="array" ref="N12:N24">_xlfn._xlws.FILTER([1]!FullList[Network],
((1=[1]!FullList[4-1A]) + (1=[1]!FullList[4-1B]) + (1=[1]!FullList[4-1C]) + (1=[1]!FullList[4-7A]) + (1=[1]!FullList[4-7B]) + (1=[1]!FullList[4-7C])) * (([1]!FullList[Category]="Network ONLY")) *
((1=[1]!FullList[4-3]) + (1=[1]!FullList[4-8B])) *
(1=[1]!FullList[FE-5B]) *
(1=[1]!FullList[FE-15]) *
(1=[1]!FullList[FE-19]) *
(1=[1]!FullList[FE-20])
)</f>
        <v>Autel Cloud</v>
      </c>
      <c r="O12" s="19" t="str" cm="1">
        <f t="array" ref="O12:O24">_xlfn._xlws.FILTER([1]!FullList[NOTES],
((1=[1]!FullList[4-1A]) + (1=[1]!FullList[4-1B]) + (1=[1]!FullList[4-1C]) + (1=[1]!FullList[4-7A]) + (1=[1]!FullList[4-7B]) + (1=[1]!FullList[4-7C])) * (([1]!FullList[Category]="Network ONLY")) *
((1=[1]!FullList[4-3]) + (1=[1]!FullList[4-8B])) *
(1=[1]!FullList[FE-5B]) *
(1=[1]!FullList[FE-15]) *
(1=[1]!FullList[FE-19]) *
(1=[1]!FullList[FE-20])
)</f>
        <v>OCPP Full certificate for software version 2.0.105</v>
      </c>
    </row>
    <row r="13" spans="2:16" x14ac:dyDescent="0.35">
      <c r="B13" s="10" t="str">
        <v>ATG Electronics</v>
      </c>
      <c r="C13" s="14" t="str">
        <v>ATG-C01-48A</v>
      </c>
      <c r="D13" s="14" t="str">
        <v>Commercial EV Charger</v>
      </c>
      <c r="E13" s="11" t="str">
        <v>AC</v>
      </c>
      <c r="F13" s="11">
        <v>11.5</v>
      </c>
      <c r="G13" s="13" t="str">
        <v>Single port</v>
      </c>
      <c r="I13" s="10" t="str">
        <v>Blink</v>
      </c>
      <c r="J13" s="14" t="str">
        <v>Blink Network</v>
      </c>
      <c r="K13" s="13">
        <v>0</v>
      </c>
      <c r="M13" s="10" t="str">
        <v>Blink</v>
      </c>
      <c r="N13" s="14" t="str">
        <v>Blink Network</v>
      </c>
      <c r="O13" s="13">
        <v>0</v>
      </c>
    </row>
    <row r="14" spans="2:16" ht="29" x14ac:dyDescent="0.35">
      <c r="B14" s="10" t="str">
        <v>Autel</v>
      </c>
      <c r="C14" s="14" t="str">
        <v>AC W12-L-4G</v>
      </c>
      <c r="D14" s="14" t="str">
        <v>AC Elite</v>
      </c>
      <c r="E14" s="11" t="str">
        <v>AC</v>
      </c>
      <c r="F14" s="11">
        <v>12</v>
      </c>
      <c r="G14" s="13" t="str">
        <v>Single Port ; OCPP Full Certificate with software version V1.13.97</v>
      </c>
      <c r="I14" s="10" t="str">
        <v xml:space="preserve">Charge America </v>
      </c>
      <c r="J14" s="14" t="str">
        <v>Charge America Network</v>
      </c>
      <c r="K14" s="13">
        <v>0</v>
      </c>
      <c r="M14" s="10" t="str">
        <v xml:space="preserve">Charge America </v>
      </c>
      <c r="N14" s="14" t="str">
        <v>Charge America Network</v>
      </c>
      <c r="O14" s="13">
        <v>0</v>
      </c>
    </row>
    <row r="15" spans="2:16" ht="58" x14ac:dyDescent="0.35">
      <c r="B15" s="10" t="str">
        <v>Autel</v>
      </c>
      <c r="C15" s="14" t="str">
        <v>AC W12-L-4G-40</v>
      </c>
      <c r="D15" s="14" t="str">
        <v>AC Elite 40</v>
      </c>
      <c r="E15" s="11" t="str">
        <v>AC</v>
      </c>
      <c r="F15" s="11">
        <v>8.3000000000000007</v>
      </c>
      <c r="G15" s="13" t="str">
        <v>Single Port. This is the same model as the W12-L-4G. The charger can be derated to 40A and thus be eligible for SCE's Charge Ready Light Duty program. SCE added -40 at the end to differentiate it from the 50A version.</v>
      </c>
      <c r="I15" s="10" t="str">
        <v>ChargePoint</v>
      </c>
      <c r="J15" s="14" t="str">
        <v>ChargePoint Network</v>
      </c>
      <c r="K15" s="13">
        <v>0</v>
      </c>
      <c r="M15" s="10" t="str">
        <v>ChargePoint</v>
      </c>
      <c r="N15" s="14" t="str">
        <v>ChargePoint Network</v>
      </c>
      <c r="O15" s="13">
        <v>0</v>
      </c>
    </row>
    <row r="16" spans="2:16" x14ac:dyDescent="0.35">
      <c r="B16" s="10" t="str">
        <v>ChargeSmart EV</v>
      </c>
      <c r="C16" s="14" t="str">
        <v>CSEV-AC-#P</v>
      </c>
      <c r="D16" s="14" t="str">
        <v>AC Ultra</v>
      </c>
      <c r="E16" s="11" t="str">
        <v>AC</v>
      </c>
      <c r="F16" s="11">
        <v>19.2</v>
      </c>
      <c r="G16" s="13" t="str">
        <v>Single Port or Dual Port. No credit card reader</v>
      </c>
      <c r="I16" s="10" t="str">
        <v>Charli Charging</v>
      </c>
      <c r="J16" s="14" t="str">
        <v>Charli Charging</v>
      </c>
      <c r="K16" s="13">
        <v>0</v>
      </c>
      <c r="M16" s="10" t="str">
        <v>Charli Charging</v>
      </c>
      <c r="N16" s="14" t="str">
        <v>Charli Charging</v>
      </c>
      <c r="O16" s="13">
        <v>0</v>
      </c>
    </row>
    <row r="17" spans="2:15" x14ac:dyDescent="0.35">
      <c r="B17" s="10" t="str">
        <v>Autel</v>
      </c>
      <c r="C17" s="14" t="str">
        <v>UF####001</v>
      </c>
      <c r="D17" s="14" t="str">
        <v>AC Ultra</v>
      </c>
      <c r="E17" s="11" t="str">
        <v>AC</v>
      </c>
      <c r="F17" s="11">
        <v>19.2</v>
      </c>
      <c r="G17" s="13" t="str">
        <v>Single Port or Dual Port. No credit card reader</v>
      </c>
      <c r="I17" s="10" t="str">
        <v>Eaton</v>
      </c>
      <c r="J17" s="14" t="str">
        <v>Eaton Network</v>
      </c>
      <c r="K17" s="13">
        <v>0</v>
      </c>
      <c r="M17" s="10" t="str">
        <v>Eaton</v>
      </c>
      <c r="N17" s="14" t="str">
        <v>Eaton Network</v>
      </c>
      <c r="O17" s="13">
        <v>0</v>
      </c>
    </row>
    <row r="18" spans="2:15" x14ac:dyDescent="0.35">
      <c r="B18" s="10" t="str">
        <v>Autel</v>
      </c>
      <c r="C18" s="14" t="str">
        <v>UF####101</v>
      </c>
      <c r="D18" s="14" t="str">
        <v>AC Ultra</v>
      </c>
      <c r="E18" s="11" t="str">
        <v>AC</v>
      </c>
      <c r="F18" s="11">
        <v>19.2</v>
      </c>
      <c r="G18" s="13" t="str">
        <v xml:space="preserve">Single Port or Dual Port </v>
      </c>
      <c r="I18" s="10" t="str">
        <v>FLO</v>
      </c>
      <c r="J18" s="14" t="str">
        <v>FLO Network</v>
      </c>
      <c r="K18" s="13">
        <v>0</v>
      </c>
      <c r="M18" s="10" t="str">
        <v>FLO</v>
      </c>
      <c r="N18" s="14" t="str">
        <v>FLO Network</v>
      </c>
      <c r="O18" s="13">
        <v>0</v>
      </c>
    </row>
    <row r="19" spans="2:15" ht="58" x14ac:dyDescent="0.35">
      <c r="B19" s="10" t="str">
        <v>Autel</v>
      </c>
      <c r="C19" s="14" t="str">
        <v>UF####1-40</v>
      </c>
      <c r="D19" s="14" t="str">
        <v>AC Ultra 40</v>
      </c>
      <c r="E19" s="11" t="str">
        <v>AC</v>
      </c>
      <c r="F19" s="11">
        <v>8.3000000000000007</v>
      </c>
      <c r="G19" s="13" t="str">
        <v>Dual Port. This is the same model as the UF****01. The charger can be derated to 40A and thus be eligible for SCE's Charge Ready Light Duty program. SCE added -40 at the end to differentiate it from the other 80A version.</v>
      </c>
      <c r="I19" s="10" t="str">
        <v>Gravity</v>
      </c>
      <c r="J19" s="14" t="str">
        <v>Gravity Network</v>
      </c>
      <c r="K19" s="13">
        <v>0</v>
      </c>
      <c r="M19" s="10" t="str">
        <v>Gravity</v>
      </c>
      <c r="N19" s="9" t="str">
        <v>Gravity Network</v>
      </c>
      <c r="O19" s="17">
        <v>0</v>
      </c>
    </row>
    <row r="20" spans="2:15" ht="29" x14ac:dyDescent="0.35">
      <c r="B20" s="10" t="str">
        <v>Blink</v>
      </c>
      <c r="C20" s="14">
        <v>748</v>
      </c>
      <c r="D20" s="14" t="str">
        <v>Series 7 (48amp)</v>
      </c>
      <c r="E20" s="11" t="str">
        <v>AC</v>
      </c>
      <c r="F20" s="11">
        <v>11.52</v>
      </c>
      <c r="G20" s="13">
        <v>0</v>
      </c>
      <c r="I20" s="10" t="str">
        <v>Noodoe</v>
      </c>
      <c r="J20" s="9">
        <v>0</v>
      </c>
      <c r="K20" s="18" t="str">
        <v>OCPP Full certificate for software version  v1.0.2</v>
      </c>
      <c r="L20" s="4"/>
      <c r="M20" s="10" t="str">
        <v>Noodoe</v>
      </c>
      <c r="N20" s="9">
        <v>0</v>
      </c>
      <c r="O20" s="18" t="str">
        <v>OCPP Full certificate for software version  v1.0.2</v>
      </c>
    </row>
    <row r="21" spans="2:15" x14ac:dyDescent="0.35">
      <c r="B21" s="10" t="str">
        <v>Blink</v>
      </c>
      <c r="C21" s="14">
        <v>848</v>
      </c>
      <c r="D21" s="14" t="str">
        <v>Series 8 (48amp)</v>
      </c>
      <c r="E21" s="11" t="str">
        <v>AC</v>
      </c>
      <c r="F21" s="11">
        <v>11.52</v>
      </c>
      <c r="G21" s="13">
        <v>0</v>
      </c>
      <c r="I21" s="10" t="str">
        <v>OpConnect</v>
      </c>
      <c r="J21" s="9" t="str">
        <v>OpConnect Network</v>
      </c>
      <c r="K21" s="17">
        <v>0</v>
      </c>
      <c r="L21" s="4"/>
      <c r="M21" s="10" t="str">
        <v>OpConnect</v>
      </c>
      <c r="N21" s="9" t="str">
        <v>OpConnect Network</v>
      </c>
      <c r="O21" s="17">
        <v>0</v>
      </c>
    </row>
    <row r="22" spans="2:15" ht="29" x14ac:dyDescent="0.35">
      <c r="B22" s="10" t="str">
        <v>Blink</v>
      </c>
      <c r="C22" s="14" t="str">
        <v>01-0202 (MQ 200)</v>
      </c>
      <c r="D22" s="14" t="str">
        <v>MQ 200</v>
      </c>
      <c r="E22" s="11" t="str">
        <v>AC</v>
      </c>
      <c r="F22" s="11">
        <v>12</v>
      </c>
      <c r="G22" s="13" t="str">
        <v>Single Port; NRTL listed as LiteOn MQW2-50C-M2-R#-#-23 and HQW2-50C-#-N#-#-23</v>
      </c>
      <c r="I22" s="10" t="str">
        <v>Plugzio</v>
      </c>
      <c r="J22" s="9" t="str">
        <v>Plugzio</v>
      </c>
      <c r="K22" s="16">
        <v>0</v>
      </c>
      <c r="M22" s="10" t="str">
        <v>Plugzio</v>
      </c>
      <c r="N22" s="9" t="str">
        <v>Plugzio</v>
      </c>
      <c r="O22" s="16">
        <v>0</v>
      </c>
    </row>
    <row r="23" spans="2:15" ht="29" x14ac:dyDescent="0.35">
      <c r="B23" s="10" t="str">
        <v>Blink</v>
      </c>
      <c r="C23" s="14" t="str">
        <v>01-0205 (IQ 200 Smart)</v>
      </c>
      <c r="D23" s="14" t="str">
        <v>IQ 200 Smart</v>
      </c>
      <c r="E23" s="11" t="str">
        <v>AC</v>
      </c>
      <c r="F23" s="11">
        <v>19.2</v>
      </c>
      <c r="G23" s="13" t="str">
        <v>Single Port</v>
      </c>
      <c r="I23" s="10" t="str">
        <v>PowerFlex Systems</v>
      </c>
      <c r="J23" s="9" t="str">
        <v>PowerFlex Systems Network</v>
      </c>
      <c r="K23" s="16">
        <v>0</v>
      </c>
      <c r="M23" s="10" t="str">
        <v>PowerFlex Systems</v>
      </c>
      <c r="N23" s="9" t="str">
        <v>PowerFlex Systems Network</v>
      </c>
      <c r="O23" s="16">
        <v>0</v>
      </c>
    </row>
    <row r="24" spans="2:15" ht="29.5" thickBot="1" x14ac:dyDescent="0.4">
      <c r="B24" s="10" t="str">
        <v>Blink</v>
      </c>
      <c r="C24" s="14" t="str">
        <v>01-0205-40 (IQ 200 Smart)</v>
      </c>
      <c r="D24" s="14" t="str">
        <v>IQ 200 Smart</v>
      </c>
      <c r="E24" s="11" t="str">
        <v>AC</v>
      </c>
      <c r="F24" s="11">
        <v>8.3000000000000007</v>
      </c>
      <c r="G24" s="13" t="str">
        <v>Single Port</v>
      </c>
      <c r="I24" s="7" t="str">
        <v>PowerPump</v>
      </c>
      <c r="J24" s="6" t="str">
        <v>PowerPump</v>
      </c>
      <c r="K24" s="15">
        <v>0</v>
      </c>
      <c r="M24" s="7" t="str">
        <v>PowerPump</v>
      </c>
      <c r="N24" s="6" t="str">
        <v>PowerPump</v>
      </c>
      <c r="O24" s="15">
        <v>0</v>
      </c>
    </row>
    <row r="25" spans="2:15" ht="29" x14ac:dyDescent="0.35">
      <c r="B25" s="10" t="str">
        <v>Blink</v>
      </c>
      <c r="C25" s="14" t="str">
        <v>01-0207-LTE (IQ 200 Advanced)</v>
      </c>
      <c r="D25" s="14" t="str">
        <v>IQ 200 Advanced</v>
      </c>
      <c r="E25" s="11" t="str">
        <v>AC</v>
      </c>
      <c r="F25" s="11">
        <v>19.2</v>
      </c>
      <c r="G25" s="13" t="str">
        <v>Single Port</v>
      </c>
      <c r="J25"/>
      <c r="K25" s="4"/>
      <c r="N25"/>
      <c r="O25" s="4"/>
    </row>
    <row r="26" spans="2:15" ht="29" x14ac:dyDescent="0.35">
      <c r="B26" s="10" t="str">
        <v>Blink</v>
      </c>
      <c r="C26" s="14" t="str">
        <v>01-0207-LTE-40 (IQ 200 Advanced)</v>
      </c>
      <c r="D26" s="14" t="str">
        <v>IQ 200 Advanced</v>
      </c>
      <c r="E26" s="11" t="str">
        <v>AC</v>
      </c>
      <c r="F26" s="11">
        <v>8.3000000000000007</v>
      </c>
      <c r="G26" s="13" t="str">
        <v>Single Port</v>
      </c>
      <c r="J26"/>
      <c r="K26" s="4"/>
      <c r="N26"/>
      <c r="O26" s="4"/>
    </row>
    <row r="27" spans="2:15" x14ac:dyDescent="0.35">
      <c r="B27" s="10" t="str">
        <v>Blink</v>
      </c>
      <c r="C27" s="14" t="str">
        <v>630 Series</v>
      </c>
      <c r="D27" s="14" t="str">
        <v>Series 6</v>
      </c>
      <c r="E27" s="11" t="str">
        <v>AC</v>
      </c>
      <c r="F27" s="11">
        <v>7.2</v>
      </c>
      <c r="G27" s="13" t="str">
        <v>Single Port, Standalone network capability</v>
      </c>
      <c r="J27"/>
      <c r="K27" s="4"/>
      <c r="N27"/>
      <c r="O27" s="4"/>
    </row>
    <row r="28" spans="2:15" x14ac:dyDescent="0.35">
      <c r="B28" s="10" t="str">
        <v>Blink</v>
      </c>
      <c r="C28" s="12" t="str">
        <v xml:space="preserve">730 Series </v>
      </c>
      <c r="D28" s="12" t="str">
        <v>Series 7 (30amp)</v>
      </c>
      <c r="E28" s="11" t="str">
        <v>AC</v>
      </c>
      <c r="F28" s="11">
        <v>7.2</v>
      </c>
      <c r="G28" s="8" t="str">
        <v>Dual Port, Standalone network capability</v>
      </c>
      <c r="J28"/>
      <c r="K28" s="4"/>
      <c r="N28"/>
      <c r="O28" s="4"/>
    </row>
    <row r="29" spans="2:15" x14ac:dyDescent="0.35">
      <c r="B29" s="10" t="str">
        <v>Blink</v>
      </c>
      <c r="C29" s="12" t="str">
        <v>780 (40A)</v>
      </c>
      <c r="D29" s="12" t="str">
        <v>Series 7 (Enhanced)</v>
      </c>
      <c r="E29" s="11" t="str">
        <v>AC</v>
      </c>
      <c r="F29" s="11">
        <v>9.6</v>
      </c>
      <c r="G29" s="8" t="str">
        <v>Dual Port, Standalone network capability</v>
      </c>
      <c r="J29"/>
      <c r="K29" s="4"/>
      <c r="N29"/>
      <c r="O29" s="4"/>
    </row>
    <row r="30" spans="2:15" x14ac:dyDescent="0.35">
      <c r="B30" s="10" t="str">
        <v>Blink</v>
      </c>
      <c r="C30" s="12" t="str">
        <v>780 (48A)</v>
      </c>
      <c r="D30" s="12" t="str">
        <v>Series 7 (Enhanced)</v>
      </c>
      <c r="E30" s="11" t="str">
        <v>AC</v>
      </c>
      <c r="F30" s="11">
        <v>11.52</v>
      </c>
      <c r="G30" s="8" t="str">
        <v>Dual Port, Standalone network capability</v>
      </c>
      <c r="J30"/>
      <c r="K30" s="4"/>
      <c r="N30"/>
      <c r="O30" s="4"/>
    </row>
    <row r="31" spans="2:15" x14ac:dyDescent="0.35">
      <c r="B31" s="10" t="str">
        <v>Blink</v>
      </c>
      <c r="C31" s="12" t="str">
        <v xml:space="preserve">780 Series </v>
      </c>
      <c r="D31" s="12" t="str">
        <v>Series 7 Plus</v>
      </c>
      <c r="E31" s="11" t="str">
        <v>AC</v>
      </c>
      <c r="F31" s="11">
        <v>19.2</v>
      </c>
      <c r="G31" s="8" t="str">
        <v>Dual Port, Standalone network capability</v>
      </c>
      <c r="J31"/>
      <c r="K31" s="4"/>
      <c r="N31"/>
      <c r="O31" s="4"/>
    </row>
    <row r="32" spans="2:15" x14ac:dyDescent="0.35">
      <c r="B32" s="10" t="str">
        <v>Blink</v>
      </c>
      <c r="C32" s="12" t="str">
        <v>880 (40A)</v>
      </c>
      <c r="D32" s="12" t="str">
        <v>Series 8 (Enhanced)</v>
      </c>
      <c r="E32" s="11" t="str">
        <v>AC</v>
      </c>
      <c r="F32" s="11">
        <v>9.6</v>
      </c>
      <c r="G32" s="8" t="str">
        <v>Dual Port, Standalone network capability</v>
      </c>
      <c r="J32"/>
      <c r="K32" s="4"/>
      <c r="N32"/>
      <c r="O32" s="4"/>
    </row>
    <row r="33" spans="2:15" x14ac:dyDescent="0.35">
      <c r="B33" s="10" t="str">
        <v>Blink</v>
      </c>
      <c r="C33" s="12" t="str">
        <v>880 (48A)</v>
      </c>
      <c r="D33" s="12" t="str">
        <v>Series 8 (Enhanced)</v>
      </c>
      <c r="E33" s="11" t="str">
        <v>AC</v>
      </c>
      <c r="F33" s="11">
        <v>11.52</v>
      </c>
      <c r="G33" s="8" t="str">
        <v>Dual Port, Standalone network capability</v>
      </c>
      <c r="J33"/>
      <c r="K33" s="4"/>
      <c r="N33"/>
      <c r="O33" s="4"/>
    </row>
    <row r="34" spans="2:15" x14ac:dyDescent="0.35">
      <c r="B34" s="10" t="str">
        <v>Blink</v>
      </c>
      <c r="C34" s="12" t="str">
        <v>880 (80A)</v>
      </c>
      <c r="D34" s="12" t="str">
        <v>Series 8 Plus</v>
      </c>
      <c r="E34" s="11" t="str">
        <v>AC</v>
      </c>
      <c r="F34" s="11">
        <v>19.2</v>
      </c>
      <c r="G34" s="8" t="str">
        <v>Dual Port, Standalone network capability</v>
      </c>
      <c r="J34"/>
      <c r="K34" s="4"/>
      <c r="N34"/>
      <c r="O34" s="4"/>
    </row>
    <row r="35" spans="2:15" ht="29" x14ac:dyDescent="0.35">
      <c r="B35" s="10" t="str">
        <v>BTC Power</v>
      </c>
      <c r="C35" s="12" t="str">
        <v>EVP-2001-32-#</v>
      </c>
      <c r="D35" s="12" t="str">
        <v>L2W-32-240-##-###</v>
      </c>
      <c r="E35" s="11" t="str">
        <v>AC</v>
      </c>
      <c r="F35" s="11">
        <v>7.68</v>
      </c>
      <c r="G35" s="8" t="str">
        <v>Single port. BTC Power Hardware is network/backend agnostic, but also provide our own basic network option if needed</v>
      </c>
      <c r="J35"/>
      <c r="K35" s="4"/>
      <c r="N35"/>
      <c r="O35" s="4"/>
    </row>
    <row r="36" spans="2:15" ht="29" x14ac:dyDescent="0.35">
      <c r="B36" s="10" t="str">
        <v>BTC Power</v>
      </c>
      <c r="C36" s="12" t="str">
        <v>EVP-2002-32-#</v>
      </c>
      <c r="D36" s="12" t="str">
        <v>L2P-32-240-##-###</v>
      </c>
      <c r="E36" s="11" t="str">
        <v>AC</v>
      </c>
      <c r="F36" s="11">
        <v>7.68</v>
      </c>
      <c r="G36" s="8" t="str">
        <v>Dual port. BTC Power Hardware is network/backend agnostic, but also provide our own basic network option if needed</v>
      </c>
      <c r="J36"/>
      <c r="K36" s="4"/>
      <c r="N36"/>
      <c r="O36" s="4"/>
    </row>
    <row r="37" spans="2:15" ht="29" x14ac:dyDescent="0.35">
      <c r="B37" s="10" t="str">
        <v>BTC Power</v>
      </c>
      <c r="C37" s="12" t="str">
        <v>EVP-2001-48-#</v>
      </c>
      <c r="D37" s="12" t="str">
        <v>L2W-48-240-##-###</v>
      </c>
      <c r="E37" s="11" t="str">
        <v>AC</v>
      </c>
      <c r="F37" s="11">
        <v>11.52</v>
      </c>
      <c r="G37" s="8" t="str">
        <v>Single port. BTC Power Hardware is network/backend agnostic, but also provide our own basic network option if needed</v>
      </c>
      <c r="J37"/>
      <c r="K37" s="4"/>
      <c r="N37"/>
      <c r="O37" s="4"/>
    </row>
    <row r="38" spans="2:15" ht="29" x14ac:dyDescent="0.35">
      <c r="B38" s="10" t="str">
        <v>BTC Power</v>
      </c>
      <c r="C38" s="12" t="str">
        <v>EVP-2002-48-#</v>
      </c>
      <c r="D38" s="12" t="str">
        <v>L2P-48-240-##-###</v>
      </c>
      <c r="E38" s="11" t="str">
        <v>AC</v>
      </c>
      <c r="F38" s="11">
        <v>11.52</v>
      </c>
      <c r="G38" s="8" t="str">
        <v>Dual port. BTC Power Hardware is network/backend agnostic, but also provide our own basic network option if needed</v>
      </c>
      <c r="J38"/>
      <c r="K38" s="4"/>
      <c r="N38"/>
      <c r="O38" s="4"/>
    </row>
    <row r="39" spans="2:15" ht="29" x14ac:dyDescent="0.35">
      <c r="B39" s="10" t="str">
        <v>BTC Power</v>
      </c>
      <c r="C39" s="12" t="str">
        <v>EVP-2001-80-#</v>
      </c>
      <c r="D39" s="12" t="str">
        <v>L2W-80-240-##-###</v>
      </c>
      <c r="E39" s="11" t="str">
        <v>AC</v>
      </c>
      <c r="F39" s="11">
        <v>19.2</v>
      </c>
      <c r="G39" s="8" t="str">
        <v>Single port. BTC Power Hardware is network/backend agnostic, but also provide our own basic network option if needed</v>
      </c>
      <c r="J39"/>
      <c r="K39" s="4"/>
      <c r="N39"/>
      <c r="O39" s="4"/>
    </row>
    <row r="40" spans="2:15" ht="29" x14ac:dyDescent="0.35">
      <c r="B40" s="10" t="str">
        <v>BTC Power</v>
      </c>
      <c r="C40" s="12" t="str">
        <v>EVP-2002-80-#</v>
      </c>
      <c r="D40" s="12" t="str">
        <v>L2P-80-240-##-###</v>
      </c>
      <c r="E40" s="11" t="str">
        <v>AC</v>
      </c>
      <c r="F40" s="11">
        <v>19.2</v>
      </c>
      <c r="G40" s="8" t="str">
        <v>Dual port. BTC Power Hardware is network/backend agnostic, but also provide our own basic network option if needed</v>
      </c>
      <c r="J40"/>
      <c r="K40" s="4"/>
      <c r="N40"/>
      <c r="O40" s="4"/>
    </row>
    <row r="41" spans="2:15" ht="72.5" x14ac:dyDescent="0.35">
      <c r="B41" s="10" t="str">
        <v>ChargePoint</v>
      </c>
      <c r="C41" s="12" t="str">
        <v>CP60##X-40A-L##</v>
      </c>
      <c r="D41" s="12" t="str">
        <v>6000 Series</v>
      </c>
      <c r="E41" s="11" t="str">
        <v>AC</v>
      </c>
      <c r="F41" s="11">
        <v>9.6</v>
      </c>
      <c r="G41" s="8" t="str">
        <v>CP6000 family, NA, AC Station, 1 or 2 x Type 1 Cable, 50A or 80A, 1-Phase, 18' or 23' Cable, 6' or 8' Cable Management Kit, Pedestal or Wall Mount, 8" Touch Display, Contactless Credit Card and RFID Reader, Cellular/Wi-Fi, UL, Power Share Jumper, 1YR Parts Warranty, Optional credit card reader</v>
      </c>
      <c r="J41"/>
      <c r="K41" s="4"/>
      <c r="N41"/>
      <c r="O41" s="4"/>
    </row>
    <row r="42" spans="2:15" ht="72.5" x14ac:dyDescent="0.35">
      <c r="B42" s="10" t="str">
        <v>ChargePoint</v>
      </c>
      <c r="C42" s="12" t="str">
        <v>CP60##X-50A-L##</v>
      </c>
      <c r="D42" s="12" t="str">
        <v>6000 Series</v>
      </c>
      <c r="E42" s="11" t="str">
        <v>AC</v>
      </c>
      <c r="F42" s="11">
        <v>12</v>
      </c>
      <c r="G42" s="8" t="str">
        <v>CP6000 family, NA, AC Station, 1 or 2 x Type 1 Cable, 50A or 80A, 1-Phase, 18' or 23' Cable, 6' or 8' Cable Management Kit, Pedestal or Wall Mount, 8" Touch Display, Contactless Credit Card and RFID Reader, Cellular/Wi-Fi, UL, Power Share Jumper, 1YR Parts Warranty, Optional credit card reader</v>
      </c>
      <c r="J42"/>
      <c r="K42" s="4"/>
      <c r="N42"/>
      <c r="O42" s="4"/>
    </row>
    <row r="43" spans="2:15" ht="72.5" x14ac:dyDescent="0.35">
      <c r="B43" s="10" t="str">
        <v>ChargePoint</v>
      </c>
      <c r="C43" s="12" t="str">
        <v>CP60##X-80A-L##</v>
      </c>
      <c r="D43" s="12" t="str">
        <v>6000 Series</v>
      </c>
      <c r="E43" s="11" t="str">
        <v>AC</v>
      </c>
      <c r="F43" s="11">
        <v>19.2</v>
      </c>
      <c r="G43" s="8" t="str">
        <v>CP6000 family, NA, AC Station, 1 or 2 x Type 1 Cable, 50A or 80A, 1-Phase, 18' or 23' Cable, 6' or 8' Cable Management Kit, Pedestal or Wall Mount, 8" Touch Display, Contactless Credit Card and RFID Reader, Cellular/Wi-Fi, UL, Power Share Jumper, 1YR Parts Warranty, Optional credit card reader</v>
      </c>
      <c r="J43"/>
      <c r="K43" s="4"/>
      <c r="N43"/>
      <c r="O43" s="4"/>
    </row>
    <row r="44" spans="2:15" ht="43.5" x14ac:dyDescent="0.35">
      <c r="B44" s="10" t="str">
        <v>ChargePoint</v>
      </c>
      <c r="C44" s="12" t="str">
        <v>CPF50- L##-******</v>
      </c>
      <c r="D44" s="12" t="str">
        <v>CPF50</v>
      </c>
      <c r="E44" s="11" t="str">
        <v>AC</v>
      </c>
      <c r="F44" s="11">
        <v>12</v>
      </c>
      <c r="G44" s="8" t="str">
        <v>CPF50 family, Single or Dual Port, Pedestal or Wall Mount, 50A, Type 1, Cable 18' or 23', Single Phase Charger, Cable Management Kit optional</v>
      </c>
      <c r="J44"/>
      <c r="K44" s="4"/>
      <c r="N44"/>
      <c r="O44" s="4"/>
    </row>
    <row r="45" spans="2:15" ht="58" x14ac:dyDescent="0.35">
      <c r="B45" s="10" t="str">
        <v>ChargePoint</v>
      </c>
      <c r="C45" s="12" t="str">
        <v>CT40##-GW1-*****##</v>
      </c>
      <c r="D45" s="12" t="str">
        <v>CT4000</v>
      </c>
      <c r="E45" s="11" t="str">
        <v>AC</v>
      </c>
      <c r="F45" s="11">
        <v>7.2</v>
      </c>
      <c r="G45" s="8" t="str">
        <v>CT4000 family, NA, AC Station, 1 or 2 x Type 1 Cable, 30A, 1-Phase, 18' or 23' Cable, 6' or 8' Cable Management Kit, Pedestal or Wall Mount, 5.7"  Display, Contactless Credit Card and RFID Reader</v>
      </c>
      <c r="J45"/>
      <c r="K45" s="4"/>
      <c r="N45"/>
      <c r="O45" s="4"/>
    </row>
    <row r="46" spans="2:15" x14ac:dyDescent="0.35">
      <c r="B46" s="10" t="str">
        <v>Chargie</v>
      </c>
      <c r="C46" s="12" t="str">
        <v>CH-L-48-PRA-1-18</v>
      </c>
      <c r="D46" s="12">
        <v>0</v>
      </c>
      <c r="E46" s="11" t="str">
        <v>AC</v>
      </c>
      <c r="F46" s="11">
        <v>11.52</v>
      </c>
      <c r="G46" s="8">
        <v>0</v>
      </c>
      <c r="J46"/>
      <c r="K46" s="4"/>
      <c r="N46"/>
      <c r="O46" s="4"/>
    </row>
    <row r="47" spans="2:15" x14ac:dyDescent="0.35">
      <c r="B47" s="10" t="str">
        <v>Chargie</v>
      </c>
      <c r="C47" s="12" t="str">
        <v>CH-L-48-PRA-1-18-32</v>
      </c>
      <c r="D47" s="12">
        <v>0</v>
      </c>
      <c r="E47" s="11" t="str">
        <v>AC</v>
      </c>
      <c r="F47" s="11">
        <v>7.68</v>
      </c>
      <c r="G47" s="8">
        <v>0</v>
      </c>
      <c r="J47"/>
      <c r="K47" s="4"/>
      <c r="N47"/>
      <c r="O47" s="4"/>
    </row>
    <row r="48" spans="2:15" x14ac:dyDescent="0.35">
      <c r="B48" s="10" t="str">
        <v>Chargie</v>
      </c>
      <c r="C48" s="12" t="str">
        <v>CH-L-48-PRA-1-18-40</v>
      </c>
      <c r="D48" s="12">
        <v>0</v>
      </c>
      <c r="E48" s="11" t="str">
        <v>AC</v>
      </c>
      <c r="F48" s="11">
        <v>9.6</v>
      </c>
      <c r="G48" s="8">
        <v>0</v>
      </c>
      <c r="J48"/>
      <c r="K48" s="4"/>
      <c r="N48"/>
      <c r="O48" s="4"/>
    </row>
    <row r="49" spans="2:15" x14ac:dyDescent="0.35">
      <c r="B49" s="10" t="str">
        <v>Chargie</v>
      </c>
      <c r="C49" s="12" t="str">
        <v>CH-L-48-PRA-1-25</v>
      </c>
      <c r="D49" s="12">
        <v>0</v>
      </c>
      <c r="E49" s="11" t="str">
        <v>AC</v>
      </c>
      <c r="F49" s="11">
        <v>11.52</v>
      </c>
      <c r="G49" s="8">
        <v>0</v>
      </c>
      <c r="J49"/>
      <c r="K49" s="4"/>
      <c r="N49"/>
      <c r="O49" s="4"/>
    </row>
    <row r="50" spans="2:15" x14ac:dyDescent="0.35">
      <c r="B50" s="10" t="str">
        <v>Chargie</v>
      </c>
      <c r="C50" s="12" t="str">
        <v>CH-L-48-PRA-1-25-32</v>
      </c>
      <c r="D50" s="12">
        <v>0</v>
      </c>
      <c r="E50" s="11" t="str">
        <v>AC</v>
      </c>
      <c r="F50" s="11">
        <v>7.68</v>
      </c>
      <c r="G50" s="8">
        <v>0</v>
      </c>
      <c r="J50"/>
      <c r="K50" s="4"/>
      <c r="N50"/>
      <c r="O50" s="4"/>
    </row>
    <row r="51" spans="2:15" x14ac:dyDescent="0.35">
      <c r="B51" s="10" t="str">
        <v>Chargie</v>
      </c>
      <c r="C51" s="12" t="str">
        <v>CH-L-48-PRA-1-25-40</v>
      </c>
      <c r="D51" s="12">
        <v>0</v>
      </c>
      <c r="E51" s="11" t="str">
        <v>AC</v>
      </c>
      <c r="F51" s="11">
        <v>9.6</v>
      </c>
      <c r="G51" s="8">
        <v>0</v>
      </c>
      <c r="J51"/>
      <c r="K51" s="4"/>
      <c r="N51"/>
      <c r="O51" s="4"/>
    </row>
    <row r="52" spans="2:15" x14ac:dyDescent="0.35">
      <c r="B52" s="10" t="str">
        <v>Chargie</v>
      </c>
      <c r="C52" s="12" t="str">
        <v>CH-L-48-PRAC-1-18</v>
      </c>
      <c r="D52" s="12">
        <v>0</v>
      </c>
      <c r="E52" s="11" t="str">
        <v>AC</v>
      </c>
      <c r="F52" s="11">
        <v>11.52</v>
      </c>
      <c r="G52" s="8">
        <v>0</v>
      </c>
      <c r="J52"/>
      <c r="K52" s="4"/>
      <c r="N52"/>
      <c r="O52" s="4"/>
    </row>
    <row r="53" spans="2:15" x14ac:dyDescent="0.35">
      <c r="B53" s="10" t="str">
        <v>Chargie</v>
      </c>
      <c r="C53" s="12" t="str">
        <v>CH-L-48-PRAC-1-18-32</v>
      </c>
      <c r="D53" s="12">
        <v>0</v>
      </c>
      <c r="E53" s="11" t="str">
        <v>AC</v>
      </c>
      <c r="F53" s="11">
        <v>7.68</v>
      </c>
      <c r="G53" s="8">
        <v>0</v>
      </c>
      <c r="J53"/>
      <c r="K53" s="4"/>
      <c r="N53"/>
      <c r="O53" s="4"/>
    </row>
    <row r="54" spans="2:15" x14ac:dyDescent="0.35">
      <c r="B54" s="10" t="str">
        <v>Chargie</v>
      </c>
      <c r="C54" s="12" t="str">
        <v>CH-L-48-PRAC-1-18-40</v>
      </c>
      <c r="D54" s="12">
        <v>0</v>
      </c>
      <c r="E54" s="11" t="str">
        <v>AC</v>
      </c>
      <c r="F54" s="11">
        <v>9.6</v>
      </c>
      <c r="G54" s="8">
        <v>0</v>
      </c>
      <c r="J54"/>
      <c r="K54" s="4"/>
      <c r="N54"/>
      <c r="O54" s="4"/>
    </row>
    <row r="55" spans="2:15" x14ac:dyDescent="0.35">
      <c r="B55" s="10" t="str">
        <v>Chargie</v>
      </c>
      <c r="C55" s="12" t="str">
        <v>CH-L-48-PRAC-1-25</v>
      </c>
      <c r="D55" s="12">
        <v>0</v>
      </c>
      <c r="E55" s="11" t="str">
        <v>AC</v>
      </c>
      <c r="F55" s="11">
        <v>11.52</v>
      </c>
      <c r="G55" s="8">
        <v>0</v>
      </c>
      <c r="J55"/>
      <c r="K55" s="4"/>
      <c r="N55"/>
      <c r="O55" s="4"/>
    </row>
    <row r="56" spans="2:15" x14ac:dyDescent="0.35">
      <c r="B56" s="10" t="str">
        <v>Chargie</v>
      </c>
      <c r="C56" s="12" t="str">
        <v>CH-L-48-PRAC-1-25-32</v>
      </c>
      <c r="D56" s="12">
        <v>0</v>
      </c>
      <c r="E56" s="11" t="str">
        <v>AC</v>
      </c>
      <c r="F56" s="11">
        <v>7.68</v>
      </c>
      <c r="G56" s="8">
        <v>0</v>
      </c>
      <c r="J56"/>
      <c r="K56" s="4"/>
      <c r="N56"/>
      <c r="O56" s="4"/>
    </row>
    <row r="57" spans="2:15" x14ac:dyDescent="0.35">
      <c r="B57" s="10" t="str">
        <v>Chargie</v>
      </c>
      <c r="C57" s="12" t="str">
        <v>CH-L-48-PRAC-1-25-40</v>
      </c>
      <c r="D57" s="12">
        <v>0</v>
      </c>
      <c r="E57" s="11" t="str">
        <v>AC</v>
      </c>
      <c r="F57" s="11">
        <v>9.6</v>
      </c>
      <c r="G57" s="8">
        <v>0</v>
      </c>
      <c r="J57"/>
      <c r="K57" s="4"/>
      <c r="N57"/>
      <c r="O57" s="4"/>
    </row>
    <row r="58" spans="2:15" x14ac:dyDescent="0.35">
      <c r="B58" s="10" t="str">
        <v>Chargie</v>
      </c>
      <c r="C58" s="12" t="str">
        <v>CH-L-48-PRACT-1-18</v>
      </c>
      <c r="D58" s="12">
        <v>0</v>
      </c>
      <c r="E58" s="11" t="str">
        <v>AC</v>
      </c>
      <c r="F58" s="11">
        <v>11.52</v>
      </c>
      <c r="G58" s="8">
        <v>0</v>
      </c>
      <c r="J58"/>
      <c r="K58" s="4"/>
      <c r="N58"/>
      <c r="O58" s="4"/>
    </row>
    <row r="59" spans="2:15" x14ac:dyDescent="0.35">
      <c r="B59" s="10" t="str">
        <v>Chargie</v>
      </c>
      <c r="C59" s="12" t="str">
        <v>CH-L-48-PRACT-1-18-32</v>
      </c>
      <c r="D59" s="12">
        <v>0</v>
      </c>
      <c r="E59" s="11" t="str">
        <v>AC</v>
      </c>
      <c r="F59" s="11">
        <v>7.68</v>
      </c>
      <c r="G59" s="8">
        <v>0</v>
      </c>
      <c r="J59"/>
      <c r="K59" s="4"/>
      <c r="N59"/>
      <c r="O59" s="4"/>
    </row>
    <row r="60" spans="2:15" x14ac:dyDescent="0.35">
      <c r="B60" s="10" t="str">
        <v>Chargie</v>
      </c>
      <c r="C60" s="12" t="str">
        <v>CH-L-48-PRACT-1-18-40</v>
      </c>
      <c r="D60" s="12">
        <v>0</v>
      </c>
      <c r="E60" s="11" t="str">
        <v>AC</v>
      </c>
      <c r="F60" s="11">
        <v>9.6</v>
      </c>
      <c r="G60" s="8">
        <v>0</v>
      </c>
      <c r="J60"/>
      <c r="K60" s="4"/>
      <c r="N60"/>
      <c r="O60" s="4"/>
    </row>
    <row r="61" spans="2:15" x14ac:dyDescent="0.35">
      <c r="B61" s="10" t="str">
        <v>Chargie</v>
      </c>
      <c r="C61" s="12" t="str">
        <v>CH-L-48-PRACT-1-25</v>
      </c>
      <c r="D61" s="12">
        <v>0</v>
      </c>
      <c r="E61" s="11" t="str">
        <v>AC</v>
      </c>
      <c r="F61" s="11">
        <v>11.52</v>
      </c>
      <c r="G61" s="8">
        <v>0</v>
      </c>
      <c r="J61"/>
      <c r="K61" s="4"/>
      <c r="N61"/>
      <c r="O61" s="4"/>
    </row>
    <row r="62" spans="2:15" x14ac:dyDescent="0.35">
      <c r="B62" s="10" t="str">
        <v>Chargie</v>
      </c>
      <c r="C62" s="12" t="str">
        <v>CH-L-48-PRACT-1-25-32</v>
      </c>
      <c r="D62" s="12">
        <v>0</v>
      </c>
      <c r="E62" s="11" t="str">
        <v>AC</v>
      </c>
      <c r="F62" s="11">
        <v>7.68</v>
      </c>
      <c r="G62" s="8">
        <v>0</v>
      </c>
      <c r="J62"/>
      <c r="K62" s="4"/>
      <c r="N62"/>
      <c r="O62" s="4"/>
    </row>
    <row r="63" spans="2:15" x14ac:dyDescent="0.35">
      <c r="B63" s="10" t="str">
        <v>Chargie</v>
      </c>
      <c r="C63" s="12" t="str">
        <v>CH-L-48-PRACT-1-25-40</v>
      </c>
      <c r="D63" s="12">
        <v>0</v>
      </c>
      <c r="E63" s="11" t="str">
        <v>AC</v>
      </c>
      <c r="F63" s="11">
        <v>9.6</v>
      </c>
      <c r="G63" s="8">
        <v>0</v>
      </c>
      <c r="J63"/>
      <c r="K63" s="4"/>
      <c r="N63"/>
      <c r="O63" s="4"/>
    </row>
    <row r="64" spans="2:15" x14ac:dyDescent="0.35">
      <c r="B64" s="10" t="str">
        <v>Chargie</v>
      </c>
      <c r="C64" s="12" t="str">
        <v>CH-L-48-PRAT-1-18</v>
      </c>
      <c r="D64" s="12">
        <v>0</v>
      </c>
      <c r="E64" s="11" t="str">
        <v>AC</v>
      </c>
      <c r="F64" s="11">
        <v>11.52</v>
      </c>
      <c r="G64" s="8">
        <v>0</v>
      </c>
      <c r="J64"/>
      <c r="K64" s="4"/>
      <c r="N64"/>
      <c r="O64" s="4"/>
    </row>
    <row r="65" spans="2:15" x14ac:dyDescent="0.35">
      <c r="B65" s="10" t="str">
        <v>Chargie</v>
      </c>
      <c r="C65" s="12" t="str">
        <v>CH-L-48-PRAT-1-18-32</v>
      </c>
      <c r="D65" s="12">
        <v>0</v>
      </c>
      <c r="E65" s="11" t="str">
        <v>AC</v>
      </c>
      <c r="F65" s="11">
        <v>7.68</v>
      </c>
      <c r="G65" s="8">
        <v>0</v>
      </c>
      <c r="J65"/>
      <c r="K65" s="4"/>
      <c r="N65"/>
      <c r="O65" s="4"/>
    </row>
    <row r="66" spans="2:15" x14ac:dyDescent="0.35">
      <c r="B66" s="10" t="str">
        <v>Chargie</v>
      </c>
      <c r="C66" s="12" t="str">
        <v>CH-L-48-PRAT-1-18-40</v>
      </c>
      <c r="D66" s="12">
        <v>0</v>
      </c>
      <c r="E66" s="11" t="str">
        <v>AC</v>
      </c>
      <c r="F66" s="11">
        <v>9.6</v>
      </c>
      <c r="G66" s="8">
        <v>0</v>
      </c>
      <c r="J66"/>
      <c r="K66" s="4"/>
      <c r="N66"/>
      <c r="O66" s="4"/>
    </row>
    <row r="67" spans="2:15" x14ac:dyDescent="0.35">
      <c r="B67" s="10" t="str">
        <v>Chargie</v>
      </c>
      <c r="C67" s="12" t="str">
        <v>CH-L-48-PRAT-1-25</v>
      </c>
      <c r="D67" s="12">
        <v>0</v>
      </c>
      <c r="E67" s="11" t="str">
        <v>AC</v>
      </c>
      <c r="F67" s="11">
        <v>11.52</v>
      </c>
      <c r="G67" s="8">
        <v>0</v>
      </c>
      <c r="J67"/>
      <c r="K67" s="4"/>
      <c r="N67"/>
      <c r="O67" s="4"/>
    </row>
    <row r="68" spans="2:15" x14ac:dyDescent="0.35">
      <c r="B68" s="10" t="str">
        <v>Chargie</v>
      </c>
      <c r="C68" s="12" t="str">
        <v>CH-L-48-PRAT-1-25-32</v>
      </c>
      <c r="D68" s="12">
        <v>0</v>
      </c>
      <c r="E68" s="11" t="str">
        <v>AC</v>
      </c>
      <c r="F68" s="11">
        <v>7.68</v>
      </c>
      <c r="G68" s="8">
        <v>0</v>
      </c>
      <c r="J68"/>
      <c r="K68" s="4"/>
      <c r="N68"/>
      <c r="O68" s="4"/>
    </row>
    <row r="69" spans="2:15" x14ac:dyDescent="0.35">
      <c r="B69" s="10" t="str">
        <v>Chargie</v>
      </c>
      <c r="C69" s="12" t="str">
        <v>CH-L-48-PRAT-1-25-40</v>
      </c>
      <c r="D69" s="12">
        <v>0</v>
      </c>
      <c r="E69" s="11" t="str">
        <v>AC</v>
      </c>
      <c r="F69" s="11">
        <v>9.6</v>
      </c>
      <c r="G69" s="8">
        <v>0</v>
      </c>
      <c r="J69"/>
      <c r="K69" s="4"/>
      <c r="N69"/>
      <c r="O69" s="4"/>
    </row>
    <row r="70" spans="2:15" x14ac:dyDescent="0.35">
      <c r="B70" s="10" t="str">
        <v>Eaton</v>
      </c>
      <c r="C70" s="12" t="str">
        <v>GMEV40CIE1B-WC/
GMEV40CIC1B-WC</v>
      </c>
      <c r="D70" s="12" t="str">
        <v>Green Motion EV Charger</v>
      </c>
      <c r="E70" s="11" t="str">
        <v>AC</v>
      </c>
      <c r="F70" s="11">
        <v>9.6</v>
      </c>
      <c r="G70" s="8">
        <v>0</v>
      </c>
      <c r="J70"/>
      <c r="K70" s="4"/>
      <c r="N70"/>
      <c r="O70" s="4"/>
    </row>
    <row r="71" spans="2:15" x14ac:dyDescent="0.35">
      <c r="B71" s="10" t="str">
        <v>Eaton</v>
      </c>
      <c r="C71" s="12" t="str">
        <v>GMEV40CME1B-WC/
GMEV40CMC1B-WC/
GMEV40CMX1B-WC</v>
      </c>
      <c r="D71" s="12" t="str">
        <v>Green Motion EV Charger</v>
      </c>
      <c r="E71" s="11" t="str">
        <v>AC</v>
      </c>
      <c r="F71" s="11">
        <v>9.6</v>
      </c>
      <c r="G71" s="8">
        <v>0</v>
      </c>
      <c r="J71"/>
      <c r="K71" s="4"/>
      <c r="N71"/>
      <c r="O71" s="4"/>
    </row>
    <row r="72" spans="2:15" x14ac:dyDescent="0.35">
      <c r="B72" s="10" t="str">
        <v>Eaton</v>
      </c>
      <c r="C72" s="12" t="str">
        <v>GMEV48CMC1-WC</v>
      </c>
      <c r="D72" s="12" t="str">
        <v>Green Motion Building Pro</v>
      </c>
      <c r="E72" s="11" t="str">
        <v>AC</v>
      </c>
      <c r="F72" s="11">
        <v>11.5</v>
      </c>
      <c r="G72" s="8" t="str">
        <v>Single port.</v>
      </c>
      <c r="J72"/>
      <c r="K72" s="4"/>
      <c r="N72"/>
      <c r="O72" s="4"/>
    </row>
    <row r="73" spans="2:15" x14ac:dyDescent="0.35">
      <c r="B73" s="10" t="str">
        <v>Eaton</v>
      </c>
      <c r="C73" s="12" t="str">
        <v>GMEV48CME1-WC</v>
      </c>
      <c r="D73" s="12" t="str">
        <v>Green Motion Building Pro</v>
      </c>
      <c r="E73" s="11" t="str">
        <v>AC</v>
      </c>
      <c r="F73" s="11">
        <v>11.5</v>
      </c>
      <c r="G73" s="8" t="str">
        <v>Single port.</v>
      </c>
      <c r="J73"/>
      <c r="K73" s="4"/>
      <c r="N73"/>
      <c r="O73" s="4"/>
    </row>
    <row r="74" spans="2:15" x14ac:dyDescent="0.35">
      <c r="B74" s="10" t="str">
        <v>Eaton</v>
      </c>
      <c r="C74" s="12" t="str">
        <v>GMEV80CIE1B-WC/
GMEV80CIC1B-WC</v>
      </c>
      <c r="D74" s="12" t="str">
        <v>Green Motion EV Charger</v>
      </c>
      <c r="E74" s="11" t="str">
        <v>AC</v>
      </c>
      <c r="F74" s="11">
        <v>19.2</v>
      </c>
      <c r="G74" s="8">
        <v>0</v>
      </c>
      <c r="J74"/>
      <c r="K74" s="4"/>
      <c r="N74"/>
      <c r="O74" s="4"/>
    </row>
    <row r="75" spans="2:15" x14ac:dyDescent="0.35">
      <c r="B75" s="10" t="str">
        <v>Eaton</v>
      </c>
      <c r="C75" s="12" t="str">
        <v>GMEV80CMC1B-AA</v>
      </c>
      <c r="D75" s="12" t="str">
        <v>Green Motion EV Charger</v>
      </c>
      <c r="E75" s="11" t="str">
        <v>AC</v>
      </c>
      <c r="F75" s="11">
        <v>19.2</v>
      </c>
      <c r="G75" s="8" t="str">
        <v>AB Phasing/Cellular</v>
      </c>
      <c r="J75"/>
      <c r="K75" s="4"/>
      <c r="N75"/>
      <c r="O75" s="4"/>
    </row>
    <row r="76" spans="2:15" x14ac:dyDescent="0.35">
      <c r="B76" s="10" t="str">
        <v>Eaton</v>
      </c>
      <c r="C76" s="12" t="str">
        <v>GMEV80CMC1B-AB</v>
      </c>
      <c r="D76" s="12" t="str">
        <v>Green Motion EV Charger</v>
      </c>
      <c r="E76" s="11" t="str">
        <v>AC</v>
      </c>
      <c r="F76" s="11">
        <v>19.2</v>
      </c>
      <c r="G76" s="8" t="str">
        <v>BC Phasing/Cellular</v>
      </c>
      <c r="J76"/>
      <c r="K76" s="4"/>
      <c r="N76"/>
      <c r="O76" s="4"/>
    </row>
    <row r="77" spans="2:15" x14ac:dyDescent="0.35">
      <c r="B77" s="10" t="str">
        <v>Eaton</v>
      </c>
      <c r="C77" s="12" t="str">
        <v>GMEV80CMC1B-AC</v>
      </c>
      <c r="D77" s="12" t="str">
        <v>Green Motion EV Charger</v>
      </c>
      <c r="E77" s="11" t="str">
        <v>AC</v>
      </c>
      <c r="F77" s="11">
        <v>19.2</v>
      </c>
      <c r="G77" s="8" t="str">
        <v>CA Phasing/Cellular</v>
      </c>
      <c r="J77"/>
      <c r="K77" s="4"/>
      <c r="N77"/>
      <c r="O77" s="4"/>
    </row>
    <row r="78" spans="2:15" x14ac:dyDescent="0.35">
      <c r="B78" s="10" t="str">
        <v>Eaton</v>
      </c>
      <c r="C78" s="12" t="str">
        <v>GMEV80CMC1-WC</v>
      </c>
      <c r="D78" s="12" t="str">
        <v>Green Motion Fleet Pro</v>
      </c>
      <c r="E78" s="11" t="str">
        <v>AC</v>
      </c>
      <c r="F78" s="11">
        <v>19.2</v>
      </c>
      <c r="G78" s="8" t="str">
        <v>Single port.</v>
      </c>
      <c r="J78"/>
      <c r="K78" s="4"/>
      <c r="N78"/>
      <c r="O78" s="4"/>
    </row>
    <row r="79" spans="2:15" x14ac:dyDescent="0.35">
      <c r="B79" s="10" t="str">
        <v>Eaton</v>
      </c>
      <c r="C79" s="12" t="str">
        <v>GMEV80CME1B-AA</v>
      </c>
      <c r="D79" s="12" t="str">
        <v>Green Motion EV Charger</v>
      </c>
      <c r="E79" s="11" t="str">
        <v>AC</v>
      </c>
      <c r="F79" s="11">
        <v>19.2</v>
      </c>
      <c r="G79" s="8" t="str">
        <v>AB Phasing/Wi-Fi</v>
      </c>
      <c r="J79"/>
      <c r="K79" s="4"/>
      <c r="N79"/>
      <c r="O79" s="4"/>
    </row>
    <row r="80" spans="2:15" x14ac:dyDescent="0.35">
      <c r="B80" s="10" t="str">
        <v>Eaton</v>
      </c>
      <c r="C80" s="12" t="str">
        <v>GMEV80CME1B-AB</v>
      </c>
      <c r="D80" s="12" t="str">
        <v>Green Motion EV Charger</v>
      </c>
      <c r="E80" s="11" t="str">
        <v>AC</v>
      </c>
      <c r="F80" s="11">
        <v>19.2</v>
      </c>
      <c r="G80" s="8" t="str">
        <v>BC Phasing/Wi-Fi</v>
      </c>
      <c r="J80"/>
      <c r="K80" s="4"/>
      <c r="N80"/>
      <c r="O80" s="4"/>
    </row>
    <row r="81" spans="2:15" x14ac:dyDescent="0.35">
      <c r="B81" s="10" t="str">
        <v>Eaton</v>
      </c>
      <c r="C81" s="12" t="str">
        <v>GMEV80CME1B-AC</v>
      </c>
      <c r="D81" s="12" t="str">
        <v>Green Motion EV Charger</v>
      </c>
      <c r="E81" s="11" t="str">
        <v>AC</v>
      </c>
      <c r="F81" s="11">
        <v>19.2</v>
      </c>
      <c r="G81" s="8" t="str">
        <v>CA Phasing/Wi-Fi</v>
      </c>
      <c r="J81"/>
      <c r="K81" s="4"/>
      <c r="N81"/>
      <c r="O81" s="4"/>
    </row>
    <row r="82" spans="2:15" x14ac:dyDescent="0.35">
      <c r="B82" s="10" t="str">
        <v>Eaton</v>
      </c>
      <c r="C82" s="12" t="str">
        <v>GMEV80CME1B-WC/
GMEV80CMC1B-WC/
GMEV80CMX1B-WC</v>
      </c>
      <c r="D82" s="12" t="str">
        <v>Green Motion EV Charger</v>
      </c>
      <c r="E82" s="11" t="str">
        <v>AC</v>
      </c>
      <c r="F82" s="11">
        <v>19.2</v>
      </c>
      <c r="G82" s="8">
        <v>0</v>
      </c>
      <c r="J82"/>
      <c r="K82" s="4"/>
      <c r="N82"/>
      <c r="O82" s="4"/>
    </row>
    <row r="83" spans="2:15" x14ac:dyDescent="0.35">
      <c r="B83" s="10" t="str">
        <v>Eaton</v>
      </c>
      <c r="C83" s="12" t="str">
        <v>GMEV80CME1-WC</v>
      </c>
      <c r="D83" s="12" t="str">
        <v>Green Motion Fleet Pro</v>
      </c>
      <c r="E83" s="11" t="str">
        <v>AC</v>
      </c>
      <c r="F83" s="11">
        <v>19.2</v>
      </c>
      <c r="G83" s="8" t="str">
        <v>Single port.</v>
      </c>
      <c r="J83"/>
      <c r="K83" s="4"/>
      <c r="N83"/>
      <c r="O83" s="4"/>
    </row>
    <row r="84" spans="2:15" x14ac:dyDescent="0.35">
      <c r="B84" s="10" t="str">
        <v>Emporia</v>
      </c>
      <c r="C84" s="12" t="str">
        <v>EMEVSE1</v>
      </c>
      <c r="D84" s="12" t="str">
        <v>EV Charger</v>
      </c>
      <c r="E84" s="11" t="str">
        <v>AC</v>
      </c>
      <c r="F84" s="11">
        <v>11.52</v>
      </c>
      <c r="G84" s="8">
        <v>0</v>
      </c>
      <c r="J84"/>
      <c r="K84" s="4"/>
      <c r="N84"/>
      <c r="O84" s="4"/>
    </row>
    <row r="85" spans="2:15" x14ac:dyDescent="0.35">
      <c r="B85" s="10" t="str">
        <v>Epic Charging</v>
      </c>
      <c r="C85" s="12" t="str">
        <v>EC48-AC</v>
      </c>
      <c r="D85" s="12" t="str">
        <v>Epic48</v>
      </c>
      <c r="E85" s="11" t="str">
        <v>AC</v>
      </c>
      <c r="F85" s="11">
        <v>11.5</v>
      </c>
      <c r="G85" s="8" t="str">
        <v>Single Port, Standalone network capability</v>
      </c>
      <c r="J85"/>
      <c r="K85" s="4"/>
      <c r="N85"/>
      <c r="O85" s="4"/>
    </row>
    <row r="86" spans="2:15" x14ac:dyDescent="0.35">
      <c r="B86" s="10" t="str">
        <v>Epic Charging</v>
      </c>
      <c r="C86" s="12" t="str">
        <v>EC80-AC</v>
      </c>
      <c r="D86" s="12" t="str">
        <v>Epic80</v>
      </c>
      <c r="E86" s="11" t="str">
        <v>AC</v>
      </c>
      <c r="F86" s="11">
        <v>19.2</v>
      </c>
      <c r="G86" s="8" t="str">
        <v>Single Port, Standalone network capability</v>
      </c>
      <c r="J86"/>
      <c r="K86" s="4"/>
      <c r="N86"/>
      <c r="O86" s="4"/>
    </row>
    <row r="87" spans="2:15" x14ac:dyDescent="0.35">
      <c r="B87" s="10" t="str">
        <v>Epic Charging</v>
      </c>
      <c r="C87" s="12" t="str">
        <v>ECB48-AC</v>
      </c>
      <c r="D87" s="12" t="str">
        <v>Epic48</v>
      </c>
      <c r="E87" s="11" t="str">
        <v>AC</v>
      </c>
      <c r="F87" s="11">
        <v>11.5</v>
      </c>
      <c r="G87" s="8" t="str">
        <v>Single Port, Standalone network capability</v>
      </c>
      <c r="J87"/>
      <c r="K87" s="4"/>
      <c r="N87"/>
      <c r="O87" s="4"/>
    </row>
    <row r="88" spans="2:15" x14ac:dyDescent="0.35">
      <c r="B88" s="10" t="str">
        <v>Epic Charging</v>
      </c>
      <c r="C88" s="12" t="str">
        <v>ECB80-AC</v>
      </c>
      <c r="D88" s="12" t="str">
        <v>Epic80</v>
      </c>
      <c r="E88" s="11" t="str">
        <v>AC</v>
      </c>
      <c r="F88" s="11">
        <v>19.2</v>
      </c>
      <c r="G88" s="8" t="str">
        <v>Single Port, Standalone network capability</v>
      </c>
      <c r="J88"/>
      <c r="K88" s="4"/>
      <c r="N88"/>
      <c r="O88" s="4"/>
    </row>
    <row r="89" spans="2:15" x14ac:dyDescent="0.35">
      <c r="B89" s="10" t="str">
        <v>EVBolt</v>
      </c>
      <c r="C89" s="12" t="str">
        <v>EVB-AC-PAX19</v>
      </c>
      <c r="D89" s="12" t="str">
        <v>Prestige 19</v>
      </c>
      <c r="E89" s="11" t="str">
        <v>AC</v>
      </c>
      <c r="F89" s="11">
        <v>19.100000000000001</v>
      </c>
      <c r="G89" s="8" t="str">
        <v>Single Port, Standalone network capability</v>
      </c>
      <c r="J89"/>
      <c r="K89" s="4"/>
      <c r="N89"/>
      <c r="O89" s="4"/>
    </row>
    <row r="90" spans="2:15" x14ac:dyDescent="0.35">
      <c r="B90" s="10" t="str">
        <v>EVBox</v>
      </c>
      <c r="C90" s="12" t="str">
        <v>Iqon IQ2303-######</v>
      </c>
      <c r="D90" s="12" t="str">
        <v>Iqon</v>
      </c>
      <c r="E90" s="11" t="str">
        <v>AC</v>
      </c>
      <c r="F90" s="11">
        <v>7.2</v>
      </c>
      <c r="G90" s="8" t="str">
        <v>Dual Port , Standalone network capability</v>
      </c>
      <c r="J90"/>
      <c r="K90" s="4"/>
      <c r="N90"/>
      <c r="O90" s="4"/>
    </row>
    <row r="91" spans="2:15" x14ac:dyDescent="0.35">
      <c r="B91" s="10" t="str">
        <v>EverCharge</v>
      </c>
      <c r="C91" s="12" t="str">
        <v>EV002-48,E800-1000</v>
      </c>
      <c r="D91" s="12" t="str">
        <v>EV02</v>
      </c>
      <c r="E91" s="11" t="str">
        <v>AC</v>
      </c>
      <c r="F91" s="11">
        <v>11.52</v>
      </c>
      <c r="G91" s="8" t="str">
        <v>Single Port, Standalone network capability</v>
      </c>
      <c r="J91"/>
      <c r="K91" s="4"/>
      <c r="N91"/>
      <c r="O91" s="4"/>
    </row>
    <row r="92" spans="2:15" x14ac:dyDescent="0.35">
      <c r="B92" s="10" t="str">
        <v>EverCharge</v>
      </c>
      <c r="C92" s="12" t="str">
        <v>EV002-48,E800-1000-40A</v>
      </c>
      <c r="D92" s="12" t="str">
        <v>EV02</v>
      </c>
      <c r="E92" s="11" t="str">
        <v>AC</v>
      </c>
      <c r="F92" s="11">
        <v>8.3000000000000007</v>
      </c>
      <c r="G92" s="8" t="str">
        <v>Single Port, Standalone network capability</v>
      </c>
      <c r="J92"/>
      <c r="K92" s="4"/>
      <c r="N92"/>
      <c r="O92" s="4"/>
    </row>
    <row r="93" spans="2:15" x14ac:dyDescent="0.35">
      <c r="B93" s="10" t="str">
        <v>EverCharge</v>
      </c>
      <c r="C93" s="12" t="str">
        <v>EV002-80,E800-1001</v>
      </c>
      <c r="D93" s="12" t="str">
        <v>EV02</v>
      </c>
      <c r="E93" s="11" t="str">
        <v>AC</v>
      </c>
      <c r="F93" s="11">
        <v>19.2</v>
      </c>
      <c r="G93" s="8" t="str">
        <v>Single Port, Standalone network capability</v>
      </c>
      <c r="J93"/>
      <c r="K93" s="4"/>
      <c r="N93"/>
      <c r="O93" s="4"/>
    </row>
    <row r="94" spans="2:15" x14ac:dyDescent="0.35">
      <c r="B94" s="10" t="str">
        <v>EverCharge</v>
      </c>
      <c r="C94" s="12" t="str">
        <v>EV002-80,E800-1001-40A</v>
      </c>
      <c r="D94" s="12" t="str">
        <v>EV02</v>
      </c>
      <c r="E94" s="11" t="str">
        <v>AC</v>
      </c>
      <c r="F94" s="11">
        <v>8.3000000000000007</v>
      </c>
      <c r="G94" s="8" t="str">
        <v>Single Port, Standalone network capability</v>
      </c>
      <c r="J94"/>
      <c r="K94" s="4"/>
      <c r="N94"/>
      <c r="O94" s="4"/>
    </row>
    <row r="95" spans="2:15" x14ac:dyDescent="0.35">
      <c r="B95" s="10" t="str">
        <v>EVGateway</v>
      </c>
      <c r="C95" s="12" t="str">
        <v>EGW-#C-32-#</v>
      </c>
      <c r="D95" s="12">
        <v>0</v>
      </c>
      <c r="E95" s="11" t="str">
        <v>AC</v>
      </c>
      <c r="F95" s="11">
        <v>7.7</v>
      </c>
      <c r="G95" s="8">
        <v>0</v>
      </c>
      <c r="J95"/>
      <c r="K95" s="4"/>
      <c r="N95"/>
      <c r="O95" s="4"/>
    </row>
    <row r="96" spans="2:15" x14ac:dyDescent="0.35">
      <c r="B96" s="10" t="str">
        <v>EVGateway</v>
      </c>
      <c r="C96" s="12" t="str">
        <v>EGW-#C-40-#</v>
      </c>
      <c r="D96" s="12">
        <v>0</v>
      </c>
      <c r="E96" s="11" t="str">
        <v>AC</v>
      </c>
      <c r="F96" s="11">
        <v>9.6</v>
      </c>
      <c r="G96" s="8">
        <v>0</v>
      </c>
      <c r="J96"/>
      <c r="K96" s="4"/>
      <c r="N96"/>
      <c r="O96" s="4"/>
    </row>
    <row r="97" spans="2:15" x14ac:dyDescent="0.35">
      <c r="B97" s="10" t="str">
        <v>EVGateway</v>
      </c>
      <c r="C97" s="12" t="str">
        <v>EGW-#C-48-#</v>
      </c>
      <c r="D97" s="12">
        <v>0</v>
      </c>
      <c r="E97" s="11" t="str">
        <v>AC</v>
      </c>
      <c r="F97" s="11">
        <v>11.5</v>
      </c>
      <c r="G97" s="8">
        <v>0</v>
      </c>
      <c r="J97"/>
      <c r="K97" s="4"/>
      <c r="N97"/>
      <c r="O97" s="4"/>
    </row>
    <row r="98" spans="2:15" x14ac:dyDescent="0.35">
      <c r="B98" s="10" t="str">
        <v>EVGateway</v>
      </c>
      <c r="C98" s="12" t="str">
        <v>EGW-EX-1193-#</v>
      </c>
      <c r="D98" s="12">
        <v>0</v>
      </c>
      <c r="E98" s="11" t="str">
        <v>AC</v>
      </c>
      <c r="F98" s="11">
        <v>19.2</v>
      </c>
      <c r="G98" s="8">
        <v>0</v>
      </c>
      <c r="J98"/>
      <c r="K98" s="4"/>
      <c r="N98"/>
      <c r="O98" s="4"/>
    </row>
    <row r="99" spans="2:15" x14ac:dyDescent="0.35">
      <c r="B99" s="10" t="str">
        <v>EvoCharge</v>
      </c>
      <c r="C99" s="12" t="str">
        <v>EVO32-310-001</v>
      </c>
      <c r="D99" s="12" t="str">
        <v>iEVSE Plus 32</v>
      </c>
      <c r="E99" s="11" t="str">
        <v>AC</v>
      </c>
      <c r="F99" s="11">
        <v>7.7</v>
      </c>
      <c r="G99" s="8" t="str">
        <v>Single Port, Standalone network capability</v>
      </c>
      <c r="J99"/>
      <c r="K99" s="4"/>
      <c r="N99"/>
      <c r="O99" s="4"/>
    </row>
    <row r="100" spans="2:15" x14ac:dyDescent="0.35">
      <c r="B100" s="10" t="str">
        <v>EvoCharge</v>
      </c>
      <c r="C100" s="12" t="str">
        <v>EVO32-310-002</v>
      </c>
      <c r="D100" s="12" t="str">
        <v>iEVSE Plus 32</v>
      </c>
      <c r="E100" s="11" t="str">
        <v>AC</v>
      </c>
      <c r="F100" s="11">
        <v>7.7</v>
      </c>
      <c r="G100" s="8" t="str">
        <v>Dual Port, Standalone network capability</v>
      </c>
      <c r="J100"/>
      <c r="K100" s="4"/>
      <c r="N100"/>
      <c r="O100" s="4"/>
    </row>
    <row r="101" spans="2:15" x14ac:dyDescent="0.35">
      <c r="B101" s="10" t="str">
        <v>EvoCharge</v>
      </c>
      <c r="C101" s="12" t="str">
        <v>EVO32-320-001</v>
      </c>
      <c r="D101" s="12" t="str">
        <v>iEVSE 32</v>
      </c>
      <c r="E101" s="11" t="str">
        <v>AC</v>
      </c>
      <c r="F101" s="11">
        <v>7.7</v>
      </c>
      <c r="G101" s="8" t="str">
        <v>Single Port, Standalone network capability</v>
      </c>
      <c r="J101"/>
      <c r="K101" s="4"/>
      <c r="N101"/>
      <c r="O101" s="4"/>
    </row>
    <row r="102" spans="2:15" x14ac:dyDescent="0.35">
      <c r="B102" s="10" t="str">
        <v>EvoCharge</v>
      </c>
      <c r="C102" s="12" t="str">
        <v>EVO32-320-002</v>
      </c>
      <c r="D102" s="12" t="str">
        <v>iEVSE 32</v>
      </c>
      <c r="E102" s="11" t="str">
        <v>AC</v>
      </c>
      <c r="F102" s="11">
        <v>7.7</v>
      </c>
      <c r="G102" s="8" t="str">
        <v>Dual Port, Standalone network capability</v>
      </c>
      <c r="J102"/>
      <c r="K102" s="4"/>
      <c r="N102"/>
      <c r="O102" s="4"/>
    </row>
    <row r="103" spans="2:15" x14ac:dyDescent="0.35">
      <c r="B103" s="10" t="str">
        <v>EvoCharge</v>
      </c>
      <c r="C103" s="12" t="str">
        <v>EVO80-###-###</v>
      </c>
      <c r="D103" s="12" t="str">
        <v>MAX80</v>
      </c>
      <c r="E103" s="11" t="str">
        <v>AC</v>
      </c>
      <c r="F103" s="11">
        <v>19.2</v>
      </c>
      <c r="G103" s="8">
        <v>0</v>
      </c>
      <c r="J103"/>
      <c r="K103" s="4"/>
      <c r="N103"/>
      <c r="O103" s="4"/>
    </row>
    <row r="104" spans="2:15" x14ac:dyDescent="0.35">
      <c r="B104" s="10" t="str">
        <v>EvoCharge</v>
      </c>
      <c r="C104" s="12" t="str">
        <v>W1-1962-####</v>
      </c>
      <c r="D104" s="12" t="str">
        <v>iEVSE</v>
      </c>
      <c r="E104" s="11" t="str">
        <v>AC</v>
      </c>
      <c r="F104" s="11">
        <v>9.6</v>
      </c>
      <c r="G104" s="8">
        <v>0</v>
      </c>
      <c r="J104"/>
      <c r="K104" s="4"/>
      <c r="N104"/>
      <c r="O104" s="4"/>
    </row>
    <row r="105" spans="2:15" x14ac:dyDescent="0.35">
      <c r="B105" s="10" t="str">
        <v>FLO</v>
      </c>
      <c r="C105" s="12" t="str">
        <v>CoRe+ MAX</v>
      </c>
      <c r="D105" s="12" t="str">
        <v>CoRe+™ MAX</v>
      </c>
      <c r="E105" s="11" t="str">
        <v>AC</v>
      </c>
      <c r="F105" s="11">
        <v>19.2</v>
      </c>
      <c r="G105" s="8" t="str">
        <v>Single Port</v>
      </c>
      <c r="J105"/>
      <c r="K105" s="4"/>
      <c r="N105"/>
      <c r="O105" s="4"/>
    </row>
    <row r="106" spans="2:15" x14ac:dyDescent="0.35">
      <c r="B106" s="10" t="str">
        <v>FLO</v>
      </c>
      <c r="C106" s="12" t="str">
        <v>CoRe+ STD 21 FT</v>
      </c>
      <c r="D106" s="12" t="str">
        <v xml:space="preserve">CoRe+™ </v>
      </c>
      <c r="E106" s="11" t="str">
        <v>AC</v>
      </c>
      <c r="F106" s="11">
        <v>7.2</v>
      </c>
      <c r="G106" s="8" t="str">
        <v>Dual Port , Standalone network capability</v>
      </c>
      <c r="J106"/>
      <c r="K106" s="4"/>
      <c r="N106"/>
      <c r="O106" s="4"/>
    </row>
    <row r="107" spans="2:15" x14ac:dyDescent="0.35">
      <c r="B107" s="10" t="str">
        <v>FLO</v>
      </c>
      <c r="C107" s="12" t="str">
        <v>SmartTWO</v>
      </c>
      <c r="D107" s="12" t="str">
        <v>SmartTWO™ Series</v>
      </c>
      <c r="E107" s="11" t="str">
        <v>AC</v>
      </c>
      <c r="F107" s="11">
        <v>7.2</v>
      </c>
      <c r="G107" s="8" t="str">
        <v>Single Port, Standalone network capability</v>
      </c>
      <c r="J107"/>
      <c r="K107" s="4"/>
      <c r="N107"/>
      <c r="O107" s="4"/>
    </row>
    <row r="108" spans="2:15" x14ac:dyDescent="0.35">
      <c r="B108" s="10" t="str">
        <v>FLO</v>
      </c>
      <c r="C108" s="12" t="str">
        <v>SmartTWO Cellular</v>
      </c>
      <c r="D108" s="12" t="str">
        <v>SmartTWO™ Series</v>
      </c>
      <c r="E108" s="11" t="str">
        <v>AC</v>
      </c>
      <c r="F108" s="11">
        <v>7.2</v>
      </c>
      <c r="G108" s="8" t="str">
        <v>Single Port, Standalone network capability</v>
      </c>
      <c r="J108"/>
      <c r="K108" s="4"/>
      <c r="N108"/>
      <c r="O108" s="4"/>
    </row>
    <row r="109" spans="2:15" x14ac:dyDescent="0.35">
      <c r="B109" s="10" t="str">
        <v>FLO</v>
      </c>
      <c r="C109" s="12" t="str">
        <v>SmartTWO For City Curbside</v>
      </c>
      <c r="D109" s="12" t="str">
        <v>SmartTWO™ Series</v>
      </c>
      <c r="E109" s="11" t="str">
        <v>AC</v>
      </c>
      <c r="F109" s="11">
        <v>7.2</v>
      </c>
      <c r="G109" s="8" t="str">
        <v>Single Port, Standalone network capability</v>
      </c>
      <c r="J109"/>
      <c r="K109" s="4"/>
      <c r="N109"/>
      <c r="O109" s="4"/>
    </row>
    <row r="110" spans="2:15" ht="29" x14ac:dyDescent="0.35">
      <c r="B110" s="10" t="str">
        <v>Ford Pro Charging</v>
      </c>
      <c r="C110" s="9" t="str">
        <v>80A Series 2</v>
      </c>
      <c r="D110" s="9" t="str">
        <v>Ford Pro AC Charging Station</v>
      </c>
      <c r="E110" s="11" t="str">
        <v>AC</v>
      </c>
      <c r="F110" s="11">
        <v>19.2</v>
      </c>
      <c r="G110" s="8" t="str">
        <v>Single Port
NRTL Listed as  EX-1193-1</v>
      </c>
      <c r="J110"/>
      <c r="K110" s="4"/>
      <c r="N110"/>
      <c r="O110" s="4"/>
    </row>
    <row r="111" spans="2:15" ht="29" x14ac:dyDescent="0.35">
      <c r="B111" s="10" t="str">
        <v xml:space="preserve">Ford Pro Charging </v>
      </c>
      <c r="C111" s="9" t="str">
        <v>FPC-AC0011ZC-U##</v>
      </c>
      <c r="D111" s="9">
        <v>0</v>
      </c>
      <c r="E111" s="11" t="str">
        <v>AC</v>
      </c>
      <c r="F111" s="11">
        <v>11.5</v>
      </c>
      <c r="G111" s="8" t="str">
        <v>Single Port 
NRTL listed as Siemens 8EM1314-5CG14-2FA2</v>
      </c>
      <c r="J111"/>
      <c r="K111" s="4"/>
      <c r="N111"/>
      <c r="O111" s="4"/>
    </row>
    <row r="112" spans="2:15" ht="29" x14ac:dyDescent="0.35">
      <c r="B112" s="10" t="str">
        <v xml:space="preserve">Ford Pro Charging </v>
      </c>
      <c r="C112" s="9" t="str">
        <v>FPC-AC0019ZC-U##</v>
      </c>
      <c r="D112" s="9">
        <v>0</v>
      </c>
      <c r="E112" s="11" t="str">
        <v>AC</v>
      </c>
      <c r="F112" s="11">
        <v>19.2</v>
      </c>
      <c r="G112" s="8" t="str">
        <v>Single Port 
NRTL listed as LiteOn EX 1193 XXXX certified models</v>
      </c>
      <c r="J112"/>
      <c r="K112" s="4"/>
      <c r="N112"/>
      <c r="O112" s="4"/>
    </row>
    <row r="113" spans="2:15" x14ac:dyDescent="0.35">
      <c r="B113" s="10" t="str">
        <v>FractalEV</v>
      </c>
      <c r="C113" s="9" t="str">
        <v>FR802C1DRNAJ</v>
      </c>
      <c r="D113" s="9" t="str">
        <v>FR80</v>
      </c>
      <c r="E113" s="11" t="str">
        <v>AC</v>
      </c>
      <c r="F113" s="11">
        <v>19.2</v>
      </c>
      <c r="G113" s="8" t="str">
        <v>Single port</v>
      </c>
      <c r="J113"/>
      <c r="K113" s="4"/>
      <c r="N113"/>
      <c r="O113" s="4"/>
    </row>
    <row r="114" spans="2:15" x14ac:dyDescent="0.35">
      <c r="B114" s="10" t="str">
        <v>FractalEV</v>
      </c>
      <c r="C114" s="9" t="str">
        <v>FR482C1DRNAJ</v>
      </c>
      <c r="D114" s="9" t="str">
        <v>FR48</v>
      </c>
      <c r="E114" s="9" t="str">
        <v>AC</v>
      </c>
      <c r="F114" s="9">
        <v>11.5</v>
      </c>
      <c r="G114" s="8" t="str">
        <v>Single port</v>
      </c>
      <c r="J114"/>
      <c r="K114" s="4"/>
      <c r="N114"/>
      <c r="O114" s="4"/>
    </row>
    <row r="115" spans="2:15" x14ac:dyDescent="0.35">
      <c r="B115" s="10" t="str">
        <v>InCharge</v>
      </c>
      <c r="C115" s="9" t="str">
        <v>ICE 80A Dual</v>
      </c>
      <c r="D115" s="9" t="str">
        <v>ICE 80A Dual</v>
      </c>
      <c r="E115" s="9" t="str">
        <v>AC</v>
      </c>
      <c r="F115" s="9">
        <v>19.2</v>
      </c>
      <c r="G115" s="8" t="str">
        <v>Dual port.</v>
      </c>
      <c r="J115"/>
      <c r="K115" s="4"/>
      <c r="N115"/>
      <c r="O115" s="4"/>
    </row>
    <row r="116" spans="2:15" ht="43.5" x14ac:dyDescent="0.35">
      <c r="B116" s="10" t="str">
        <v xml:space="preserve">IoTecha </v>
      </c>
      <c r="C116" s="9" t="str">
        <v>CCS-ACL2 / CCS-C80A</v>
      </c>
      <c r="D116" s="9" t="str">
        <v>CCS-C80A-xxyyy</v>
      </c>
      <c r="E116" s="9" t="str">
        <v>AC</v>
      </c>
      <c r="F116" s="9">
        <v>19.2</v>
      </c>
      <c r="G116" s="8" t="str">
        <v>Single Port.
xx - cable length (15 or 25ft)
yyy - LTE option</v>
      </c>
      <c r="J116"/>
      <c r="K116" s="4"/>
      <c r="N116"/>
      <c r="O116" s="4"/>
    </row>
    <row r="117" spans="2:15" ht="43.5" x14ac:dyDescent="0.35">
      <c r="B117" s="10" t="str">
        <v xml:space="preserve">IoTecha </v>
      </c>
      <c r="C117" s="9" t="str">
        <v>CCS-ACL2-40 / CCS-C40A</v>
      </c>
      <c r="D117" s="9" t="str">
        <v>CCS-ACL2-40 / CCS-C40A</v>
      </c>
      <c r="E117" s="9" t="str">
        <v>AC</v>
      </c>
      <c r="F117" s="9">
        <v>8.3000000000000007</v>
      </c>
      <c r="G117" s="8" t="str">
        <v>Single Port.
xx - cable length (15 or 25ft)
yyy - LTE option</v>
      </c>
      <c r="J117"/>
      <c r="K117" s="4"/>
      <c r="N117"/>
      <c r="O117" s="4"/>
    </row>
    <row r="118" spans="2:15" ht="43.5" x14ac:dyDescent="0.35">
      <c r="B118" s="10" t="str">
        <v xml:space="preserve">IoTecha </v>
      </c>
      <c r="C118" s="9" t="str">
        <v>CCS-C80C</v>
      </c>
      <c r="D118" s="9" t="str">
        <v>CCS-C80C-xxyyy</v>
      </c>
      <c r="E118" s="9" t="str">
        <v>AC</v>
      </c>
      <c r="F118" s="9">
        <v>19.2</v>
      </c>
      <c r="G118" s="8" t="str">
        <v>Single Port.
xx - cable length (15 or 25ft)
yyy - LTE option</v>
      </c>
      <c r="J118"/>
      <c r="K118" s="4"/>
      <c r="N118"/>
      <c r="O118" s="4"/>
    </row>
    <row r="119" spans="2:15" x14ac:dyDescent="0.35">
      <c r="B119" s="10" t="str">
        <v>Legrand</v>
      </c>
      <c r="C119" s="9" t="str">
        <v>LNA-EVC1-48-SV1</v>
      </c>
      <c r="D119" s="9" t="str">
        <v>Networked Level 2 Commercial EV Charger, 48A</v>
      </c>
      <c r="E119" s="9" t="str">
        <v>AC</v>
      </c>
      <c r="F119" s="9">
        <v>11.5</v>
      </c>
      <c r="G119" s="8">
        <v>0</v>
      </c>
      <c r="J119"/>
      <c r="K119" s="4"/>
      <c r="N119"/>
      <c r="O119" s="4"/>
    </row>
    <row r="120" spans="2:15" x14ac:dyDescent="0.35">
      <c r="B120" s="10" t="str">
        <v>Loop Global</v>
      </c>
      <c r="C120" s="9" t="str">
        <v>EVS-32A-L2-001</v>
      </c>
      <c r="D120" s="9" t="str">
        <v>EV-Flex LITE</v>
      </c>
      <c r="E120" s="9" t="str">
        <v>AC</v>
      </c>
      <c r="F120" s="9">
        <v>7.68</v>
      </c>
      <c r="G120" s="8" t="str">
        <v>SAE J1772, Standalone network capability</v>
      </c>
      <c r="J120"/>
      <c r="K120" s="4"/>
      <c r="N120"/>
      <c r="O120" s="4"/>
    </row>
    <row r="121" spans="2:15" x14ac:dyDescent="0.35">
      <c r="B121" s="10" t="str">
        <v>Loop Global</v>
      </c>
      <c r="C121" s="9" t="str">
        <v>EVS-32A-L2-002</v>
      </c>
      <c r="D121" s="9" t="str">
        <v>EV-Flex LITE</v>
      </c>
      <c r="E121" s="9" t="str">
        <v>AC</v>
      </c>
      <c r="F121" s="9">
        <v>7.68</v>
      </c>
      <c r="G121" s="8" t="str">
        <v>SAE J1772, Standalone network capability</v>
      </c>
      <c r="J121"/>
      <c r="K121" s="4"/>
      <c r="N121"/>
      <c r="O121" s="4"/>
    </row>
    <row r="122" spans="2:15" x14ac:dyDescent="0.35">
      <c r="B122" s="10" t="str">
        <v>Loop Global</v>
      </c>
      <c r="C122" s="9" t="str">
        <v>EVS-80A-L2-001</v>
      </c>
      <c r="D122" s="9" t="str">
        <v>EV-Fleet</v>
      </c>
      <c r="E122" s="9" t="str">
        <v>AC</v>
      </c>
      <c r="F122" s="9">
        <v>19.2</v>
      </c>
      <c r="G122" s="8" t="str">
        <v>SAE J1772, Standalone network capability</v>
      </c>
      <c r="J122"/>
      <c r="K122" s="4"/>
      <c r="N122"/>
      <c r="O122" s="4"/>
    </row>
    <row r="123" spans="2:15" x14ac:dyDescent="0.35">
      <c r="B123" s="10" t="str">
        <v>Loop Global</v>
      </c>
      <c r="C123" s="9" t="str">
        <v>EVS-80A-L2-002</v>
      </c>
      <c r="D123" s="9" t="str">
        <v>EV-Fleet</v>
      </c>
      <c r="E123" s="9" t="str">
        <v>AC</v>
      </c>
      <c r="F123" s="9">
        <v>19.2</v>
      </c>
      <c r="G123" s="8" t="str">
        <v>SAE J1772, Standalone network capability</v>
      </c>
      <c r="J123"/>
      <c r="K123" s="4"/>
      <c r="N123"/>
      <c r="O123" s="4"/>
    </row>
    <row r="124" spans="2:15" x14ac:dyDescent="0.35">
      <c r="B124" s="10" t="str">
        <v>Loop Global</v>
      </c>
      <c r="C124" s="9" t="str">
        <v>EVS-80A-L2-002-40</v>
      </c>
      <c r="D124" s="9" t="str">
        <v>EV-Fleet</v>
      </c>
      <c r="E124" s="9" t="str">
        <v>AC</v>
      </c>
      <c r="F124" s="9">
        <v>9.6</v>
      </c>
      <c r="G124" s="8" t="str">
        <v>SAE J1772, Standalone network capability</v>
      </c>
      <c r="J124"/>
      <c r="K124" s="4"/>
      <c r="N124"/>
      <c r="O124" s="4"/>
    </row>
    <row r="125" spans="2:15" x14ac:dyDescent="0.35">
      <c r="B125" s="10" t="str">
        <v>Noodoe</v>
      </c>
      <c r="C125" s="9" t="str">
        <v>AC11P/
AC11P Exceed</v>
      </c>
      <c r="D125" s="9">
        <v>0</v>
      </c>
      <c r="E125" s="9" t="str">
        <v>AC</v>
      </c>
      <c r="F125" s="9">
        <v>11.5</v>
      </c>
      <c r="G125" s="8" t="str">
        <v>Single port.</v>
      </c>
      <c r="J125"/>
      <c r="K125" s="4"/>
      <c r="N125"/>
      <c r="O125" s="4"/>
    </row>
    <row r="126" spans="2:15" x14ac:dyDescent="0.35">
      <c r="B126" s="10" t="str">
        <v>Noodoe</v>
      </c>
      <c r="C126" s="9" t="str">
        <v>AC11P-40/
AC11P Exceed-40</v>
      </c>
      <c r="D126" s="9">
        <v>0</v>
      </c>
      <c r="E126" s="9" t="str">
        <v>AC</v>
      </c>
      <c r="F126" s="9">
        <v>8.3000000000000007</v>
      </c>
      <c r="G126" s="8" t="str">
        <v>Single port.</v>
      </c>
      <c r="J126"/>
      <c r="K126" s="4"/>
      <c r="N126"/>
      <c r="O126" s="4"/>
    </row>
    <row r="127" spans="2:15" ht="29" x14ac:dyDescent="0.35">
      <c r="B127" s="10" t="str">
        <v>OpConnect</v>
      </c>
      <c r="C127" s="9" t="str">
        <v>IC80</v>
      </c>
      <c r="D127" s="9" t="str">
        <v>IC80</v>
      </c>
      <c r="E127" s="9" t="str">
        <v>AC</v>
      </c>
      <c r="F127" s="9">
        <v>19.2</v>
      </c>
      <c r="G127" s="8" t="str">
        <v>Single Port
NRTL Listed as  EX-1193-1</v>
      </c>
      <c r="J127"/>
      <c r="K127" s="4"/>
      <c r="N127"/>
      <c r="O127" s="4"/>
    </row>
    <row r="128" spans="2:15" x14ac:dyDescent="0.35">
      <c r="B128" s="10" t="str">
        <v>OpConnect</v>
      </c>
      <c r="C128" s="9" t="str">
        <v>OC-IC3-32AH</v>
      </c>
      <c r="D128" s="9">
        <v>0</v>
      </c>
      <c r="E128" s="9" t="str">
        <v>AC</v>
      </c>
      <c r="F128" s="9">
        <v>7.2</v>
      </c>
      <c r="G128" s="8" t="str">
        <v>Single Port, Standalone network capability</v>
      </c>
      <c r="J128"/>
      <c r="K128" s="4"/>
      <c r="N128"/>
      <c r="O128" s="4"/>
    </row>
    <row r="129" spans="2:15" x14ac:dyDescent="0.35">
      <c r="B129" s="10" t="str">
        <v>OpConnect</v>
      </c>
      <c r="C129" s="9" t="str">
        <v>OC-SC3-32AN</v>
      </c>
      <c r="D129" s="9">
        <v>0</v>
      </c>
      <c r="E129" s="9" t="str">
        <v>AC</v>
      </c>
      <c r="F129" s="9">
        <v>7.7</v>
      </c>
      <c r="G129" s="8" t="str">
        <v>Single Port, Standalone network capability</v>
      </c>
      <c r="J129"/>
      <c r="K129" s="4"/>
      <c r="N129"/>
      <c r="O129" s="4"/>
    </row>
    <row r="130" spans="2:15" ht="29" x14ac:dyDescent="0.35">
      <c r="B130" s="10" t="str">
        <v>OpConnect</v>
      </c>
      <c r="C130" s="9" t="str">
        <v>SC80</v>
      </c>
      <c r="D130" s="9" t="str">
        <v>SC80</v>
      </c>
      <c r="E130" s="9" t="str">
        <v>AC</v>
      </c>
      <c r="F130" s="9">
        <v>19.2</v>
      </c>
      <c r="G130" s="8" t="str">
        <v>Single Port
NRTL Listed as  EX-1193-3</v>
      </c>
      <c r="J130"/>
      <c r="K130" s="4"/>
      <c r="N130"/>
      <c r="O130" s="4"/>
    </row>
    <row r="131" spans="2:15" x14ac:dyDescent="0.35">
      <c r="B131" s="10" t="str">
        <v>PowerFlex Systems</v>
      </c>
      <c r="C131" s="9" t="str">
        <v>JNT-EVC10 (PF-JT48)</v>
      </c>
      <c r="D131" s="9">
        <v>0</v>
      </c>
      <c r="E131" s="9" t="str">
        <v>AC</v>
      </c>
      <c r="F131" s="9">
        <v>11.52</v>
      </c>
      <c r="G131" s="8" t="str">
        <v>Must acquire Nexus</v>
      </c>
      <c r="J131"/>
      <c r="K131" s="4"/>
      <c r="N131"/>
      <c r="O131" s="4"/>
    </row>
    <row r="132" spans="2:15" x14ac:dyDescent="0.35">
      <c r="B132" s="10" t="str">
        <v>PowerFlex Systems</v>
      </c>
      <c r="C132" s="9" t="str">
        <v>JNT-EVC10 (PF-JT48)-40</v>
      </c>
      <c r="D132" s="9">
        <v>0</v>
      </c>
      <c r="E132" s="9" t="str">
        <v>AC</v>
      </c>
      <c r="F132" s="9">
        <v>7.2</v>
      </c>
      <c r="G132" s="8" t="str">
        <v>Must acquire Nexus</v>
      </c>
      <c r="J132"/>
      <c r="K132" s="4"/>
      <c r="N132"/>
      <c r="O132" s="4"/>
    </row>
    <row r="133" spans="2:15" x14ac:dyDescent="0.35">
      <c r="B133" s="10" t="str">
        <v>PowerPump</v>
      </c>
      <c r="C133" s="9" t="str">
        <v>AC550</v>
      </c>
      <c r="D133" s="9" t="str">
        <v>AC550</v>
      </c>
      <c r="E133" s="9" t="str">
        <v>AC</v>
      </c>
      <c r="F133" s="9">
        <v>10</v>
      </c>
      <c r="G133" s="8" t="str">
        <v>Single Port.</v>
      </c>
      <c r="J133"/>
      <c r="K133" s="4"/>
      <c r="N133"/>
      <c r="O133" s="4"/>
    </row>
    <row r="134" spans="2:15" x14ac:dyDescent="0.35">
      <c r="B134" s="10" t="str">
        <v>Siemens</v>
      </c>
      <c r="C134" s="9" t="str">
        <v>VersiCharge 11.5kW
8EM1310-5CF14-0GA0</v>
      </c>
      <c r="D134" s="9" t="str">
        <v>VersiCharge</v>
      </c>
      <c r="E134" s="9" t="str">
        <v>AC</v>
      </c>
      <c r="F134" s="9">
        <v>11.5</v>
      </c>
      <c r="G134" s="8" t="str">
        <v>Single Port, Standalone network capability</v>
      </c>
      <c r="J134"/>
      <c r="K134" s="4"/>
      <c r="N134"/>
      <c r="O134" s="4"/>
    </row>
    <row r="135" spans="2:15" x14ac:dyDescent="0.35">
      <c r="B135" s="10" t="str">
        <v>Siemens</v>
      </c>
      <c r="C135" s="9" t="str">
        <v>VersiCharge 11.5kW
8EM1310-5CF14-1GA2</v>
      </c>
      <c r="D135" s="9" t="str">
        <v>VersiCharge</v>
      </c>
      <c r="E135" s="9" t="str">
        <v>AC</v>
      </c>
      <c r="F135" s="9">
        <v>11.5</v>
      </c>
      <c r="G135" s="8" t="str">
        <v>Single Port, Standalone network capability</v>
      </c>
      <c r="J135"/>
      <c r="K135" s="4"/>
      <c r="N135"/>
      <c r="O135" s="4"/>
    </row>
    <row r="136" spans="2:15" x14ac:dyDescent="0.35">
      <c r="B136" s="10" t="str">
        <v>Siemens</v>
      </c>
      <c r="C136" s="9" t="str">
        <v>VersiCharge 11.5kW
8EM1312-5CF18-0FA3</v>
      </c>
      <c r="D136" s="9" t="str">
        <v>VersiCharge</v>
      </c>
      <c r="E136" s="9" t="str">
        <v>AC</v>
      </c>
      <c r="F136" s="9">
        <v>11.5</v>
      </c>
      <c r="G136" s="8" t="str">
        <v>Single Port, Standalone network capability</v>
      </c>
      <c r="J136"/>
      <c r="K136" s="4"/>
      <c r="N136"/>
      <c r="O136" s="4"/>
    </row>
    <row r="137" spans="2:15" x14ac:dyDescent="0.35">
      <c r="B137" s="10" t="str">
        <v>Siemens</v>
      </c>
      <c r="C137" s="9" t="str">
        <v>VersiCharge 9.6kW
8EM1310-4CF14-0GA0</v>
      </c>
      <c r="D137" s="9" t="str">
        <v>VersiCharge</v>
      </c>
      <c r="E137" s="9" t="str">
        <v>AC</v>
      </c>
      <c r="F137" s="9">
        <v>9.6</v>
      </c>
      <c r="G137" s="8" t="str">
        <v>Single Port, Standalone network capability</v>
      </c>
      <c r="J137"/>
      <c r="K137" s="4"/>
      <c r="N137"/>
      <c r="O137" s="4"/>
    </row>
    <row r="138" spans="2:15" x14ac:dyDescent="0.35">
      <c r="B138" s="10" t="str">
        <v>Siemens</v>
      </c>
      <c r="C138" s="9" t="str">
        <v>VersiCharge 9.6kW
8EM1310-4CF14-1GA2</v>
      </c>
      <c r="D138" s="9" t="str">
        <v>VersiCharge</v>
      </c>
      <c r="E138" s="9" t="str">
        <v>AC</v>
      </c>
      <c r="F138" s="9">
        <v>9.6</v>
      </c>
      <c r="G138" s="8" t="str">
        <v>Single Port, Standalone network capability</v>
      </c>
      <c r="J138"/>
      <c r="K138" s="4"/>
      <c r="N138"/>
      <c r="O138" s="4"/>
    </row>
    <row r="139" spans="2:15" x14ac:dyDescent="0.35">
      <c r="B139" s="10" t="str">
        <v>Siemens</v>
      </c>
      <c r="C139" s="9" t="str">
        <v>VersiCharge 9.6kW
8EM1312-4CF18-0FA3</v>
      </c>
      <c r="D139" s="9" t="str">
        <v>VersiCharge</v>
      </c>
      <c r="E139" s="9" t="str">
        <v>AC</v>
      </c>
      <c r="F139" s="9">
        <v>9.6</v>
      </c>
      <c r="G139" s="8" t="str">
        <v>Single Port, Standalone network capability</v>
      </c>
      <c r="J139"/>
      <c r="K139" s="4"/>
      <c r="N139"/>
      <c r="O139" s="4"/>
    </row>
    <row r="140" spans="2:15" x14ac:dyDescent="0.35">
      <c r="B140" s="10" t="str">
        <v xml:space="preserve">SWTCH Energy </v>
      </c>
      <c r="C140" s="9" t="str">
        <v>AX80</v>
      </c>
      <c r="D140" s="9">
        <v>0</v>
      </c>
      <c r="E140" s="9" t="str">
        <v>AC</v>
      </c>
      <c r="F140" s="9">
        <v>19.100000000000001</v>
      </c>
      <c r="G140" s="8" t="str">
        <v>Single Port, Standalone network capability</v>
      </c>
      <c r="J140"/>
      <c r="K140" s="4"/>
      <c r="N140"/>
      <c r="O140" s="4"/>
    </row>
    <row r="141" spans="2:15" ht="29" x14ac:dyDescent="0.35">
      <c r="B141" s="10" t="str">
        <v xml:space="preserve">SWTCH Energy </v>
      </c>
      <c r="C141" s="9" t="str">
        <v>EX-1193-1</v>
      </c>
      <c r="D141" s="9" t="str">
        <v>SWTCH Lite-On Platinum IC3 80A</v>
      </c>
      <c r="E141" s="9" t="str">
        <v>AC</v>
      </c>
      <c r="F141" s="9">
        <v>19.2</v>
      </c>
      <c r="G141" s="8" t="str">
        <v>Single Port
NRTL Listed as  EX-1193-1</v>
      </c>
      <c r="J141"/>
      <c r="K141" s="4"/>
      <c r="N141"/>
      <c r="O141" s="4"/>
    </row>
    <row r="142" spans="2:15" ht="29" x14ac:dyDescent="0.35">
      <c r="B142" s="10" t="str">
        <v xml:space="preserve">SWTCH Energy </v>
      </c>
      <c r="C142" s="9" t="str">
        <v>EX-1193-3</v>
      </c>
      <c r="D142" s="9" t="str">
        <v>SWTCH Lite-On Platinum SC3 80A</v>
      </c>
      <c r="E142" s="9" t="str">
        <v>AC</v>
      </c>
      <c r="F142" s="9">
        <v>19.2</v>
      </c>
      <c r="G142" s="8" t="str">
        <v>Single Port
NRTL Listed as  EX-1193-3</v>
      </c>
      <c r="J142"/>
      <c r="K142" s="4"/>
      <c r="N142"/>
      <c r="O142" s="4"/>
    </row>
    <row r="143" spans="2:15" ht="29" x14ac:dyDescent="0.35">
      <c r="B143" s="10" t="str">
        <v xml:space="preserve">SWTCH Energy </v>
      </c>
      <c r="C143" s="9" t="str">
        <v>IC3-32A-H-A</v>
      </c>
      <c r="D143" s="9" t="str">
        <v>SWTCH Lite-On Platinum IC3</v>
      </c>
      <c r="E143" s="9" t="str">
        <v>AC</v>
      </c>
      <c r="F143" s="9">
        <v>7.6</v>
      </c>
      <c r="G143" s="8" t="str">
        <v>Single Port
NRTL Listed as  IC3-32A-H-A</v>
      </c>
      <c r="J143"/>
      <c r="K143" s="4"/>
      <c r="N143"/>
      <c r="O143" s="4"/>
    </row>
    <row r="144" spans="2:15" ht="29" x14ac:dyDescent="0.35">
      <c r="B144" s="10" t="str">
        <v xml:space="preserve">SWTCH Energy </v>
      </c>
      <c r="C144" s="9" t="str">
        <v>SC3-32A-H</v>
      </c>
      <c r="D144" s="9" t="str">
        <v>SWTCH Lite-On Platinum SC3</v>
      </c>
      <c r="E144" s="9" t="str">
        <v>AC</v>
      </c>
      <c r="F144" s="9">
        <v>7.6</v>
      </c>
      <c r="G144" s="8" t="str">
        <v>Single Port
NRTL Listed as  SC3-21A-H</v>
      </c>
      <c r="J144"/>
      <c r="K144" s="4"/>
      <c r="N144"/>
      <c r="O144" s="4"/>
    </row>
    <row r="145" spans="2:15" x14ac:dyDescent="0.35">
      <c r="B145" s="10" t="str">
        <v>TurnOnGreen</v>
      </c>
      <c r="C145" s="9" t="str">
        <v>EVP1100-W/CPEVAC-11KW-J17-W
EVP1100-WG/CPEVAC-11KW-J17-WG
CPEVAC-11KW-S18-#</v>
      </c>
      <c r="D145" s="9">
        <v>0</v>
      </c>
      <c r="E145" s="9" t="str">
        <v>AC</v>
      </c>
      <c r="F145" s="9">
        <v>11.4</v>
      </c>
      <c r="G145" s="8" t="str">
        <v> Single Port</v>
      </c>
      <c r="J145"/>
      <c r="K145" s="4"/>
      <c r="N145"/>
      <c r="O145" s="4"/>
    </row>
    <row r="146" spans="2:15" x14ac:dyDescent="0.35">
      <c r="B146" s="10" t="str">
        <v>Wallbox</v>
      </c>
      <c r="C146" s="9" t="str">
        <v>PUP1-#-1-5-#-###</v>
      </c>
      <c r="D146" s="9" t="str">
        <v>Pulsar Plus</v>
      </c>
      <c r="E146" s="9" t="str">
        <v>AC</v>
      </c>
      <c r="F146" s="9">
        <v>9.6</v>
      </c>
      <c r="G146" s="8" t="str">
        <v>Single Port</v>
      </c>
      <c r="J146"/>
      <c r="K146" s="4"/>
      <c r="N146"/>
      <c r="O146" s="4"/>
    </row>
    <row r="147" spans="2:15" ht="72.5" x14ac:dyDescent="0.35">
      <c r="B147" s="10" t="str">
        <v>Wallbox</v>
      </c>
      <c r="C147" s="9" t="str">
        <v>PUP3-#-#-6-#-##-#</v>
      </c>
      <c r="D147" s="9" t="str">
        <v>Pulsar Pro 48A</v>
      </c>
      <c r="E147" s="9" t="str">
        <v>AC</v>
      </c>
      <c r="F147" s="9">
        <v>11.5</v>
      </c>
      <c r="G147" s="8" t="str">
        <v># is a hold for cable length, connector type, power supply version, custom, and color. Payment terminal requirements aren't met by charger independently. We do allow integration with EVSP that have cloud-to-cloud integrations with payment terminals or kiosks. Examples can be provided.</v>
      </c>
      <c r="J147"/>
      <c r="K147" s="4"/>
      <c r="N147"/>
      <c r="O147" s="4"/>
    </row>
    <row r="148" spans="2:15" ht="29" x14ac:dyDescent="0.35">
      <c r="B148" s="10" t="str">
        <v>Zerova</v>
      </c>
      <c r="C148" s="9" t="str">
        <v>AXLU111001/
AX48</v>
      </c>
      <c r="D148" s="9" t="str">
        <v>AX48</v>
      </c>
      <c r="E148" s="9" t="str">
        <v>AC</v>
      </c>
      <c r="F148" s="9">
        <v>11</v>
      </c>
      <c r="G148" s="8" t="str">
        <v>Single Port, Standalone network capability; OCA Full and Security certificates under software version V1.00</v>
      </c>
      <c r="J148"/>
      <c r="K148" s="4"/>
      <c r="N148"/>
      <c r="O148" s="4"/>
    </row>
    <row r="149" spans="2:15" ht="15" thickBot="1" x14ac:dyDescent="0.4">
      <c r="B149" s="7" t="str">
        <v>Zerova</v>
      </c>
      <c r="C149" s="6" t="str">
        <v>AXLU191001/
AX80</v>
      </c>
      <c r="D149" s="6" t="str">
        <v>AX80</v>
      </c>
      <c r="E149" s="6" t="str">
        <v>AC</v>
      </c>
      <c r="F149" s="6">
        <v>19.100000000000001</v>
      </c>
      <c r="G149" s="5" t="str">
        <v>Single Port, Standalone network capability</v>
      </c>
      <c r="J149"/>
      <c r="K149" s="4"/>
      <c r="N149"/>
      <c r="O149" s="4"/>
    </row>
    <row r="150" spans="2:15" x14ac:dyDescent="0.35">
      <c r="C150"/>
      <c r="D150"/>
      <c r="E150"/>
      <c r="F150"/>
      <c r="J150"/>
      <c r="K150" s="4"/>
      <c r="N150"/>
      <c r="O150" s="4"/>
    </row>
    <row r="151" spans="2:15" x14ac:dyDescent="0.35">
      <c r="C151"/>
      <c r="D151"/>
      <c r="E151"/>
      <c r="F151"/>
      <c r="J151"/>
      <c r="K151" s="4"/>
      <c r="N151"/>
      <c r="O151" s="4"/>
    </row>
    <row r="152" spans="2:15" x14ac:dyDescent="0.35">
      <c r="C152"/>
      <c r="D152"/>
      <c r="E152"/>
      <c r="F152"/>
      <c r="J152"/>
      <c r="K152" s="4"/>
      <c r="N152"/>
      <c r="O152" s="4"/>
    </row>
    <row r="153" spans="2:15" x14ac:dyDescent="0.35">
      <c r="C153"/>
      <c r="D153"/>
      <c r="E153"/>
      <c r="F153"/>
      <c r="J153"/>
      <c r="K153" s="4"/>
      <c r="N153"/>
      <c r="O153" s="4"/>
    </row>
    <row r="154" spans="2:15" x14ac:dyDescent="0.35">
      <c r="C154"/>
      <c r="D154"/>
      <c r="E154"/>
      <c r="F154"/>
      <c r="J154"/>
      <c r="K154" s="4"/>
      <c r="N154"/>
      <c r="O154" s="4"/>
    </row>
    <row r="155" spans="2:15" x14ac:dyDescent="0.35">
      <c r="C155"/>
      <c r="D155"/>
      <c r="E155"/>
      <c r="F155"/>
      <c r="J155"/>
      <c r="K155" s="4"/>
      <c r="N155"/>
      <c r="O155" s="4"/>
    </row>
    <row r="156" spans="2:15" x14ac:dyDescent="0.35">
      <c r="C156"/>
      <c r="D156"/>
      <c r="E156"/>
      <c r="F156"/>
      <c r="J156"/>
      <c r="K156" s="4"/>
      <c r="N156"/>
      <c r="O156" s="4"/>
    </row>
    <row r="157" spans="2:15" x14ac:dyDescent="0.35">
      <c r="C157"/>
      <c r="D157"/>
      <c r="E157"/>
      <c r="F157"/>
      <c r="J157"/>
      <c r="K157" s="4"/>
      <c r="N157"/>
      <c r="O157" s="4"/>
    </row>
    <row r="158" spans="2:15" x14ac:dyDescent="0.35">
      <c r="C158"/>
      <c r="D158"/>
      <c r="E158"/>
      <c r="F158"/>
      <c r="J158"/>
      <c r="K158" s="4"/>
      <c r="N158"/>
      <c r="O158" s="4"/>
    </row>
    <row r="159" spans="2:15" x14ac:dyDescent="0.35">
      <c r="C159"/>
      <c r="D159"/>
      <c r="E159"/>
      <c r="F159"/>
      <c r="J159"/>
      <c r="K159" s="4"/>
      <c r="N159"/>
      <c r="O159" s="4"/>
    </row>
    <row r="160" spans="2:15" x14ac:dyDescent="0.35">
      <c r="C160"/>
      <c r="D160"/>
      <c r="E160"/>
      <c r="F160"/>
      <c r="J160"/>
      <c r="K160" s="4"/>
      <c r="N160"/>
      <c r="O160" s="4"/>
    </row>
    <row r="161" spans="3:15" x14ac:dyDescent="0.35">
      <c r="C161"/>
      <c r="D161"/>
      <c r="E161"/>
      <c r="F161"/>
      <c r="J161"/>
      <c r="K161" s="4"/>
      <c r="N161"/>
      <c r="O161" s="4"/>
    </row>
    <row r="162" spans="3:15" x14ac:dyDescent="0.35">
      <c r="C162"/>
      <c r="D162"/>
      <c r="E162"/>
      <c r="F162"/>
      <c r="J162"/>
      <c r="K162" s="4"/>
      <c r="N162"/>
      <c r="O162" s="4"/>
    </row>
    <row r="163" spans="3:15" x14ac:dyDescent="0.35">
      <c r="C163"/>
      <c r="D163"/>
      <c r="E163"/>
      <c r="F163"/>
      <c r="J163"/>
      <c r="K163" s="4"/>
      <c r="N163"/>
      <c r="O163" s="4"/>
    </row>
    <row r="164" spans="3:15" x14ac:dyDescent="0.35">
      <c r="C164"/>
      <c r="D164"/>
      <c r="E164"/>
      <c r="F164"/>
      <c r="J164"/>
      <c r="K164" s="4"/>
      <c r="N164"/>
      <c r="O164" s="4"/>
    </row>
    <row r="165" spans="3:15" x14ac:dyDescent="0.35">
      <c r="C165"/>
      <c r="D165"/>
      <c r="E165"/>
      <c r="F165"/>
      <c r="J165"/>
      <c r="K165" s="4"/>
      <c r="N165"/>
      <c r="O165" s="4"/>
    </row>
    <row r="166" spans="3:15" x14ac:dyDescent="0.35">
      <c r="C166"/>
      <c r="D166"/>
      <c r="E166"/>
      <c r="F166"/>
      <c r="J166"/>
      <c r="K166" s="4"/>
      <c r="N166"/>
      <c r="O166" s="4"/>
    </row>
    <row r="167" spans="3:15" x14ac:dyDescent="0.35">
      <c r="C167"/>
      <c r="D167"/>
      <c r="E167"/>
      <c r="F167"/>
      <c r="J167"/>
      <c r="K167" s="4"/>
      <c r="N167"/>
      <c r="O167" s="4"/>
    </row>
    <row r="168" spans="3:15" x14ac:dyDescent="0.35">
      <c r="C168"/>
      <c r="D168"/>
      <c r="E168"/>
      <c r="F168"/>
      <c r="J168"/>
      <c r="K168" s="4"/>
      <c r="N168"/>
      <c r="O168" s="4"/>
    </row>
    <row r="169" spans="3:15" x14ac:dyDescent="0.35">
      <c r="C169"/>
      <c r="D169"/>
      <c r="E169"/>
      <c r="F169"/>
      <c r="J169"/>
      <c r="K169" s="4"/>
      <c r="N169"/>
      <c r="O169" s="4"/>
    </row>
    <row r="170" spans="3:15" x14ac:dyDescent="0.35">
      <c r="C170"/>
      <c r="D170"/>
      <c r="E170"/>
      <c r="F170"/>
      <c r="J170"/>
      <c r="K170" s="4"/>
      <c r="N170"/>
      <c r="O170" s="4"/>
    </row>
    <row r="171" spans="3:15" x14ac:dyDescent="0.35">
      <c r="C171"/>
      <c r="D171"/>
      <c r="E171"/>
      <c r="F171"/>
      <c r="J171"/>
      <c r="K171" s="4"/>
      <c r="N171"/>
      <c r="O171" s="4"/>
    </row>
    <row r="172" spans="3:15" x14ac:dyDescent="0.35">
      <c r="C172"/>
      <c r="D172"/>
      <c r="E172"/>
      <c r="F172"/>
      <c r="J172"/>
      <c r="K172" s="4"/>
      <c r="N172"/>
      <c r="O172" s="4"/>
    </row>
    <row r="173" spans="3:15" x14ac:dyDescent="0.35">
      <c r="C173"/>
      <c r="D173"/>
      <c r="E173"/>
      <c r="F173"/>
      <c r="J173"/>
      <c r="K173" s="4"/>
      <c r="N173"/>
      <c r="O173" s="4"/>
    </row>
    <row r="174" spans="3:15" x14ac:dyDescent="0.35">
      <c r="C174"/>
      <c r="D174"/>
      <c r="E174"/>
      <c r="F174"/>
      <c r="J174"/>
      <c r="K174" s="4"/>
      <c r="N174"/>
      <c r="O174" s="4"/>
    </row>
    <row r="175" spans="3:15" x14ac:dyDescent="0.35">
      <c r="C175"/>
      <c r="D175"/>
      <c r="E175"/>
      <c r="F175"/>
      <c r="J175"/>
      <c r="K175" s="4"/>
      <c r="N175"/>
      <c r="O175" s="4"/>
    </row>
    <row r="176" spans="3:15" x14ac:dyDescent="0.35">
      <c r="C176"/>
      <c r="D176"/>
      <c r="E176"/>
      <c r="F176"/>
      <c r="J176"/>
      <c r="K176" s="4"/>
      <c r="N176"/>
      <c r="O176" s="4"/>
    </row>
    <row r="177" spans="3:15" x14ac:dyDescent="0.35">
      <c r="C177"/>
      <c r="D177"/>
      <c r="E177"/>
      <c r="F177"/>
      <c r="J177"/>
      <c r="K177" s="4"/>
      <c r="N177"/>
      <c r="O177" s="4"/>
    </row>
    <row r="178" spans="3:15" x14ac:dyDescent="0.35">
      <c r="C178"/>
      <c r="D178"/>
      <c r="E178"/>
      <c r="F178"/>
      <c r="J178"/>
      <c r="K178" s="4"/>
      <c r="N178"/>
      <c r="O178" s="4"/>
    </row>
    <row r="179" spans="3:15" x14ac:dyDescent="0.35">
      <c r="C179"/>
      <c r="D179"/>
      <c r="E179"/>
      <c r="F179"/>
      <c r="J179"/>
      <c r="K179" s="4"/>
      <c r="N179"/>
      <c r="O179" s="4"/>
    </row>
    <row r="180" spans="3:15" x14ac:dyDescent="0.35">
      <c r="C180"/>
      <c r="D180"/>
      <c r="E180"/>
      <c r="F180"/>
      <c r="J180"/>
      <c r="K180" s="4"/>
      <c r="N180"/>
      <c r="O180" s="4"/>
    </row>
    <row r="181" spans="3:15" x14ac:dyDescent="0.35">
      <c r="C181"/>
      <c r="D181"/>
      <c r="E181"/>
      <c r="F181"/>
      <c r="J181"/>
      <c r="K181" s="4"/>
      <c r="N181"/>
      <c r="O181" s="4"/>
    </row>
    <row r="182" spans="3:15" x14ac:dyDescent="0.35">
      <c r="C182"/>
      <c r="D182"/>
      <c r="E182"/>
      <c r="F182"/>
      <c r="J182"/>
      <c r="K182" s="4"/>
      <c r="N182"/>
      <c r="O182" s="4"/>
    </row>
    <row r="183" spans="3:15" x14ac:dyDescent="0.35">
      <c r="C183"/>
      <c r="D183"/>
      <c r="E183"/>
      <c r="F183"/>
      <c r="J183"/>
      <c r="K183" s="4"/>
      <c r="N183"/>
      <c r="O183" s="4"/>
    </row>
    <row r="184" spans="3:15" x14ac:dyDescent="0.35">
      <c r="C184"/>
      <c r="D184"/>
      <c r="E184"/>
      <c r="F184"/>
      <c r="J184"/>
      <c r="K184" s="4"/>
      <c r="N184"/>
      <c r="O184" s="4"/>
    </row>
    <row r="185" spans="3:15" x14ac:dyDescent="0.35">
      <c r="C185"/>
      <c r="D185"/>
      <c r="E185"/>
      <c r="F185"/>
      <c r="J185"/>
      <c r="K185" s="4"/>
      <c r="N185"/>
      <c r="O185" s="4"/>
    </row>
    <row r="186" spans="3:15" x14ac:dyDescent="0.35">
      <c r="C186"/>
      <c r="D186"/>
      <c r="E186"/>
      <c r="F186"/>
      <c r="J186"/>
      <c r="K186" s="4"/>
      <c r="N186"/>
      <c r="O186" s="4"/>
    </row>
    <row r="187" spans="3:15" x14ac:dyDescent="0.35">
      <c r="C187"/>
      <c r="D187"/>
      <c r="E187"/>
      <c r="F187"/>
      <c r="J187"/>
      <c r="K187" s="4"/>
      <c r="N187"/>
      <c r="O187" s="4"/>
    </row>
    <row r="188" spans="3:15" x14ac:dyDescent="0.35">
      <c r="C188"/>
      <c r="D188"/>
      <c r="E188"/>
      <c r="F188"/>
      <c r="J188"/>
      <c r="K188" s="4"/>
      <c r="N188"/>
      <c r="O188" s="4"/>
    </row>
    <row r="189" spans="3:15" x14ac:dyDescent="0.35">
      <c r="C189"/>
      <c r="D189"/>
      <c r="E189"/>
      <c r="F189"/>
      <c r="J189"/>
      <c r="K189" s="4"/>
      <c r="N189"/>
      <c r="O189" s="4"/>
    </row>
    <row r="190" spans="3:15" x14ac:dyDescent="0.35">
      <c r="C190"/>
      <c r="D190"/>
      <c r="E190"/>
      <c r="F190"/>
      <c r="J190"/>
      <c r="K190" s="4"/>
      <c r="N190"/>
      <c r="O190" s="4"/>
    </row>
    <row r="191" spans="3:15" x14ac:dyDescent="0.35">
      <c r="C191"/>
      <c r="D191"/>
      <c r="E191"/>
      <c r="F191"/>
      <c r="J191"/>
      <c r="K191" s="4"/>
      <c r="N191"/>
      <c r="O191" s="4"/>
    </row>
    <row r="192" spans="3:15" x14ac:dyDescent="0.35">
      <c r="C192"/>
      <c r="D192"/>
      <c r="E192"/>
      <c r="F192"/>
      <c r="J192"/>
      <c r="K192" s="4"/>
      <c r="N192"/>
      <c r="O192" s="4"/>
    </row>
    <row r="193" spans="3:15" x14ac:dyDescent="0.35">
      <c r="C193"/>
      <c r="D193"/>
      <c r="E193"/>
      <c r="F193"/>
      <c r="J193"/>
      <c r="K193" s="4"/>
      <c r="N193"/>
      <c r="O193" s="4"/>
    </row>
    <row r="194" spans="3:15" x14ac:dyDescent="0.35">
      <c r="C194"/>
      <c r="D194"/>
      <c r="E194"/>
      <c r="F194"/>
      <c r="J194"/>
      <c r="K194" s="4"/>
      <c r="N194"/>
      <c r="O194" s="4"/>
    </row>
    <row r="195" spans="3:15" x14ac:dyDescent="0.35">
      <c r="C195"/>
      <c r="D195"/>
      <c r="E195"/>
      <c r="F195"/>
      <c r="J195"/>
      <c r="K195" s="4"/>
      <c r="N195"/>
      <c r="O195" s="4"/>
    </row>
    <row r="196" spans="3:15" x14ac:dyDescent="0.35">
      <c r="C196"/>
      <c r="D196"/>
      <c r="E196"/>
      <c r="F196"/>
      <c r="J196"/>
      <c r="K196" s="4"/>
      <c r="N196"/>
      <c r="O196" s="4"/>
    </row>
    <row r="197" spans="3:15" x14ac:dyDescent="0.35">
      <c r="C197"/>
      <c r="D197"/>
      <c r="E197"/>
      <c r="F197"/>
      <c r="J197"/>
      <c r="K197" s="4"/>
      <c r="N197"/>
      <c r="O197" s="4"/>
    </row>
    <row r="198" spans="3:15" x14ac:dyDescent="0.35">
      <c r="C198"/>
      <c r="D198"/>
      <c r="E198"/>
      <c r="F198"/>
      <c r="J198"/>
      <c r="K198" s="4"/>
      <c r="N198"/>
      <c r="O198" s="4"/>
    </row>
    <row r="199" spans="3:15" x14ac:dyDescent="0.35">
      <c r="C199"/>
      <c r="D199"/>
      <c r="E199"/>
      <c r="F199"/>
      <c r="J199"/>
      <c r="K199" s="4"/>
      <c r="N199"/>
      <c r="O199" s="4"/>
    </row>
    <row r="200" spans="3:15" x14ac:dyDescent="0.35">
      <c r="C200"/>
      <c r="D200"/>
      <c r="E200"/>
      <c r="F200"/>
      <c r="J200"/>
      <c r="K200" s="4"/>
      <c r="N200"/>
      <c r="O200" s="4"/>
    </row>
    <row r="201" spans="3:15" x14ac:dyDescent="0.35">
      <c r="C201"/>
      <c r="D201"/>
      <c r="E201"/>
      <c r="F201"/>
      <c r="J201"/>
      <c r="K201" s="4"/>
      <c r="N201"/>
      <c r="O201" s="4"/>
    </row>
    <row r="202" spans="3:15" x14ac:dyDescent="0.35">
      <c r="C202"/>
      <c r="D202"/>
      <c r="E202"/>
      <c r="F202"/>
      <c r="J202"/>
      <c r="K202" s="4"/>
      <c r="N202"/>
      <c r="O202" s="4"/>
    </row>
    <row r="203" spans="3:15" x14ac:dyDescent="0.35">
      <c r="C203"/>
      <c r="D203"/>
      <c r="E203"/>
      <c r="F203"/>
      <c r="J203"/>
      <c r="K203" s="4"/>
      <c r="N203"/>
      <c r="O203" s="4"/>
    </row>
    <row r="204" spans="3:15" x14ac:dyDescent="0.35">
      <c r="C204"/>
      <c r="D204"/>
      <c r="E204"/>
      <c r="F204"/>
      <c r="J204"/>
      <c r="K204" s="4"/>
      <c r="N204"/>
      <c r="O204" s="4"/>
    </row>
    <row r="205" spans="3:15" x14ac:dyDescent="0.35">
      <c r="C205"/>
      <c r="D205"/>
      <c r="E205"/>
      <c r="F205"/>
      <c r="J205"/>
      <c r="K205" s="4"/>
      <c r="N205"/>
      <c r="O205" s="4"/>
    </row>
    <row r="206" spans="3:15" x14ac:dyDescent="0.35">
      <c r="C206"/>
      <c r="D206"/>
      <c r="E206"/>
      <c r="F206"/>
      <c r="J206"/>
      <c r="K206" s="4"/>
      <c r="N206"/>
      <c r="O206" s="4"/>
    </row>
    <row r="207" spans="3:15" x14ac:dyDescent="0.35">
      <c r="C207"/>
      <c r="D207"/>
      <c r="E207"/>
      <c r="F207"/>
      <c r="J207"/>
      <c r="K207" s="4"/>
      <c r="N207"/>
      <c r="O207" s="4"/>
    </row>
    <row r="208" spans="3:15" x14ac:dyDescent="0.35">
      <c r="C208"/>
      <c r="D208"/>
      <c r="E208"/>
      <c r="F208"/>
      <c r="J208"/>
      <c r="K208" s="4"/>
      <c r="N208"/>
      <c r="O208" s="4"/>
    </row>
    <row r="209" spans="3:15" x14ac:dyDescent="0.35">
      <c r="C209"/>
      <c r="D209"/>
      <c r="E209"/>
      <c r="F209"/>
      <c r="J209"/>
      <c r="K209" s="4"/>
      <c r="N209"/>
      <c r="O209" s="4"/>
    </row>
    <row r="210" spans="3:15" x14ac:dyDescent="0.35">
      <c r="C210"/>
      <c r="D210"/>
      <c r="E210"/>
      <c r="F210"/>
      <c r="J210"/>
      <c r="K210" s="4"/>
      <c r="N210"/>
      <c r="O210" s="4"/>
    </row>
    <row r="211" spans="3:15" x14ac:dyDescent="0.35">
      <c r="C211"/>
      <c r="D211"/>
      <c r="E211"/>
      <c r="F211"/>
      <c r="J211"/>
      <c r="K211" s="4"/>
      <c r="N211"/>
      <c r="O211" s="4"/>
    </row>
    <row r="212" spans="3:15" x14ac:dyDescent="0.35">
      <c r="C212"/>
      <c r="D212"/>
      <c r="E212"/>
      <c r="F212"/>
      <c r="J212"/>
      <c r="K212" s="4"/>
      <c r="N212"/>
      <c r="O212" s="4"/>
    </row>
    <row r="213" spans="3:15" x14ac:dyDescent="0.35">
      <c r="C213"/>
      <c r="D213"/>
      <c r="E213"/>
      <c r="F213"/>
      <c r="J213"/>
      <c r="K213" s="4"/>
      <c r="N213"/>
      <c r="O213" s="4"/>
    </row>
    <row r="214" spans="3:15" x14ac:dyDescent="0.35">
      <c r="C214"/>
      <c r="D214"/>
      <c r="E214"/>
      <c r="F214"/>
      <c r="J214"/>
      <c r="K214" s="4"/>
      <c r="N214"/>
      <c r="O214" s="4"/>
    </row>
    <row r="215" spans="3:15" x14ac:dyDescent="0.35">
      <c r="C215"/>
      <c r="D215"/>
      <c r="E215"/>
      <c r="F215"/>
      <c r="J215"/>
      <c r="K215" s="4"/>
      <c r="N215"/>
      <c r="O215" s="4"/>
    </row>
    <row r="216" spans="3:15" x14ac:dyDescent="0.35">
      <c r="C216"/>
      <c r="D216"/>
      <c r="E216"/>
      <c r="F216"/>
      <c r="J216"/>
      <c r="K216" s="4"/>
      <c r="N216"/>
      <c r="O216" s="4"/>
    </row>
    <row r="217" spans="3:15" x14ac:dyDescent="0.35">
      <c r="C217"/>
      <c r="D217"/>
      <c r="E217"/>
      <c r="F217"/>
      <c r="J217"/>
      <c r="K217" s="4"/>
      <c r="N217"/>
      <c r="O217" s="4"/>
    </row>
    <row r="218" spans="3:15" x14ac:dyDescent="0.35">
      <c r="C218"/>
      <c r="D218"/>
      <c r="E218"/>
      <c r="F218"/>
      <c r="J218"/>
      <c r="K218" s="4"/>
      <c r="N218"/>
      <c r="O218" s="4"/>
    </row>
    <row r="219" spans="3:15" x14ac:dyDescent="0.35">
      <c r="C219"/>
      <c r="D219"/>
      <c r="E219"/>
      <c r="F219"/>
      <c r="J219"/>
      <c r="K219" s="4"/>
      <c r="N219"/>
      <c r="O219" s="4"/>
    </row>
    <row r="220" spans="3:15" x14ac:dyDescent="0.35">
      <c r="C220"/>
      <c r="D220"/>
      <c r="E220"/>
      <c r="F220"/>
      <c r="J220"/>
      <c r="K220" s="4"/>
      <c r="N220"/>
      <c r="O220" s="4"/>
    </row>
    <row r="221" spans="3:15" x14ac:dyDescent="0.35">
      <c r="C221"/>
      <c r="D221"/>
      <c r="E221"/>
      <c r="F221"/>
      <c r="J221"/>
      <c r="K221" s="4"/>
      <c r="N221"/>
      <c r="O221" s="4"/>
    </row>
    <row r="222" spans="3:15" x14ac:dyDescent="0.35">
      <c r="C222"/>
      <c r="D222"/>
      <c r="E222"/>
      <c r="F222"/>
      <c r="J222"/>
      <c r="K222" s="4"/>
      <c r="N222"/>
      <c r="O222" s="4"/>
    </row>
    <row r="223" spans="3:15" x14ac:dyDescent="0.35">
      <c r="C223"/>
      <c r="D223"/>
      <c r="E223"/>
      <c r="F223"/>
      <c r="J223"/>
      <c r="K223" s="4"/>
      <c r="N223"/>
      <c r="O223" s="4"/>
    </row>
    <row r="224" spans="3:15" x14ac:dyDescent="0.35">
      <c r="C224"/>
      <c r="D224"/>
      <c r="E224"/>
      <c r="F224"/>
      <c r="J224"/>
      <c r="K224" s="4"/>
      <c r="N224"/>
      <c r="O224" s="4"/>
    </row>
    <row r="225" spans="3:15" x14ac:dyDescent="0.35">
      <c r="C225"/>
      <c r="D225"/>
      <c r="E225"/>
      <c r="F225"/>
      <c r="J225"/>
      <c r="K225" s="4"/>
      <c r="N225"/>
      <c r="O225" s="4"/>
    </row>
    <row r="226" spans="3:15" x14ac:dyDescent="0.35">
      <c r="C226"/>
      <c r="D226"/>
      <c r="E226"/>
      <c r="F226"/>
      <c r="J226"/>
      <c r="K226" s="4"/>
      <c r="N226"/>
      <c r="O226" s="4"/>
    </row>
    <row r="227" spans="3:15" x14ac:dyDescent="0.35">
      <c r="C227"/>
      <c r="D227"/>
      <c r="E227"/>
      <c r="F227"/>
      <c r="J227"/>
      <c r="K227" s="4"/>
      <c r="N227"/>
      <c r="O227" s="4"/>
    </row>
    <row r="228" spans="3:15" x14ac:dyDescent="0.35">
      <c r="C228"/>
      <c r="D228"/>
      <c r="E228"/>
      <c r="F228"/>
      <c r="J228"/>
      <c r="K228" s="4"/>
      <c r="N228"/>
      <c r="O228" s="4"/>
    </row>
    <row r="229" spans="3:15" x14ac:dyDescent="0.35">
      <c r="C229"/>
      <c r="D229"/>
      <c r="E229"/>
      <c r="F229"/>
      <c r="J229"/>
      <c r="K229" s="4"/>
      <c r="N229"/>
      <c r="O229" s="4"/>
    </row>
    <row r="230" spans="3:15" x14ac:dyDescent="0.35">
      <c r="C230"/>
      <c r="D230"/>
      <c r="E230"/>
      <c r="F230"/>
      <c r="J230"/>
      <c r="K230" s="4"/>
      <c r="N230"/>
      <c r="O230" s="4"/>
    </row>
    <row r="231" spans="3:15" x14ac:dyDescent="0.35">
      <c r="C231"/>
      <c r="D231"/>
      <c r="E231"/>
      <c r="F231"/>
      <c r="J231"/>
      <c r="K231" s="4"/>
      <c r="N231"/>
      <c r="O231" s="4"/>
    </row>
    <row r="232" spans="3:15" x14ac:dyDescent="0.35">
      <c r="C232"/>
      <c r="D232"/>
      <c r="E232"/>
      <c r="F232"/>
      <c r="J232"/>
      <c r="K232" s="4"/>
      <c r="N232"/>
      <c r="O232" s="4"/>
    </row>
    <row r="233" spans="3:15" x14ac:dyDescent="0.35">
      <c r="C233"/>
      <c r="D233"/>
      <c r="E233"/>
      <c r="F233"/>
      <c r="J233"/>
      <c r="K233" s="4"/>
      <c r="N233"/>
      <c r="O233" s="4"/>
    </row>
    <row r="234" spans="3:15" x14ac:dyDescent="0.35">
      <c r="C234"/>
      <c r="D234"/>
      <c r="E234"/>
      <c r="F234"/>
      <c r="J234"/>
      <c r="K234" s="4"/>
      <c r="N234"/>
      <c r="O234" s="4"/>
    </row>
    <row r="235" spans="3:15" x14ac:dyDescent="0.35">
      <c r="C235"/>
      <c r="D235"/>
      <c r="E235"/>
      <c r="F235"/>
      <c r="J235"/>
      <c r="K235" s="4"/>
      <c r="N235"/>
      <c r="O235" s="4"/>
    </row>
    <row r="236" spans="3:15" x14ac:dyDescent="0.35">
      <c r="C236"/>
      <c r="D236"/>
      <c r="E236"/>
      <c r="F236"/>
      <c r="J236"/>
      <c r="K236" s="4"/>
      <c r="N236"/>
      <c r="O236" s="4"/>
    </row>
    <row r="237" spans="3:15" x14ac:dyDescent="0.35">
      <c r="C237"/>
      <c r="D237"/>
      <c r="E237"/>
      <c r="F237"/>
      <c r="J237"/>
      <c r="K237" s="4"/>
      <c r="N237"/>
      <c r="O237" s="4"/>
    </row>
    <row r="238" spans="3:15" x14ac:dyDescent="0.35">
      <c r="C238"/>
      <c r="D238"/>
      <c r="E238"/>
      <c r="F238"/>
      <c r="J238"/>
      <c r="K238" s="4"/>
      <c r="N238"/>
      <c r="O238" s="4"/>
    </row>
    <row r="239" spans="3:15" x14ac:dyDescent="0.35">
      <c r="C239"/>
      <c r="D239"/>
      <c r="E239"/>
      <c r="F239"/>
      <c r="J239"/>
      <c r="K239" s="4"/>
      <c r="N239"/>
      <c r="O239" s="4"/>
    </row>
    <row r="240" spans="3:15" x14ac:dyDescent="0.35">
      <c r="C240"/>
      <c r="D240"/>
      <c r="E240"/>
      <c r="F240"/>
      <c r="J240"/>
      <c r="K240" s="4"/>
      <c r="N240"/>
      <c r="O240" s="4"/>
    </row>
    <row r="241" spans="3:15" x14ac:dyDescent="0.35">
      <c r="C241"/>
      <c r="D241"/>
      <c r="E241"/>
      <c r="F241"/>
      <c r="J241"/>
      <c r="K241" s="4"/>
      <c r="N241"/>
      <c r="O241" s="4"/>
    </row>
    <row r="242" spans="3:15" x14ac:dyDescent="0.35">
      <c r="C242"/>
      <c r="D242"/>
      <c r="E242"/>
      <c r="F242"/>
      <c r="J242"/>
      <c r="K242" s="4"/>
      <c r="N242"/>
      <c r="O242" s="4"/>
    </row>
    <row r="243" spans="3:15" x14ac:dyDescent="0.35">
      <c r="C243"/>
      <c r="D243"/>
      <c r="E243"/>
      <c r="F243"/>
      <c r="J243"/>
      <c r="K243" s="4"/>
      <c r="N243"/>
      <c r="O243" s="4"/>
    </row>
    <row r="244" spans="3:15" x14ac:dyDescent="0.35">
      <c r="C244"/>
      <c r="D244"/>
      <c r="E244"/>
      <c r="F244"/>
      <c r="J244"/>
      <c r="K244" s="4"/>
      <c r="N244"/>
      <c r="O244" s="4"/>
    </row>
    <row r="245" spans="3:15" x14ac:dyDescent="0.35">
      <c r="C245"/>
      <c r="D245"/>
      <c r="E245"/>
      <c r="F245"/>
      <c r="J245"/>
      <c r="K245" s="4"/>
      <c r="N245"/>
      <c r="O245" s="4"/>
    </row>
    <row r="246" spans="3:15" x14ac:dyDescent="0.35">
      <c r="C246"/>
      <c r="D246"/>
      <c r="E246"/>
      <c r="F246"/>
      <c r="J246"/>
      <c r="K246" s="4"/>
      <c r="N246"/>
      <c r="O246" s="4"/>
    </row>
    <row r="247" spans="3:15" x14ac:dyDescent="0.35">
      <c r="C247"/>
      <c r="D247"/>
      <c r="E247"/>
      <c r="F247"/>
      <c r="J247"/>
      <c r="K247" s="4"/>
      <c r="N247"/>
      <c r="O247" s="4"/>
    </row>
    <row r="248" spans="3:15" x14ac:dyDescent="0.35">
      <c r="C248"/>
      <c r="D248"/>
      <c r="E248"/>
      <c r="F248"/>
      <c r="J248"/>
      <c r="K248" s="4"/>
      <c r="N248"/>
      <c r="O248" s="4"/>
    </row>
    <row r="249" spans="3:15" x14ac:dyDescent="0.35">
      <c r="C249"/>
      <c r="D249"/>
      <c r="E249"/>
      <c r="F249"/>
      <c r="J249"/>
      <c r="K249" s="4"/>
      <c r="N249"/>
      <c r="O249" s="4"/>
    </row>
    <row r="250" spans="3:15" x14ac:dyDescent="0.35">
      <c r="C250"/>
      <c r="D250"/>
      <c r="E250"/>
      <c r="F250"/>
      <c r="J250"/>
      <c r="K250" s="4"/>
      <c r="N250"/>
      <c r="O250" s="4"/>
    </row>
    <row r="251" spans="3:15" x14ac:dyDescent="0.35">
      <c r="C251"/>
      <c r="D251"/>
      <c r="E251"/>
      <c r="F251"/>
      <c r="J251"/>
      <c r="K251" s="4"/>
      <c r="N251"/>
      <c r="O251" s="4"/>
    </row>
    <row r="252" spans="3:15" x14ac:dyDescent="0.35">
      <c r="C252"/>
      <c r="D252"/>
      <c r="E252"/>
      <c r="F252"/>
      <c r="J252"/>
      <c r="K252" s="4"/>
      <c r="N252"/>
      <c r="O252" s="4"/>
    </row>
    <row r="253" spans="3:15" x14ac:dyDescent="0.35">
      <c r="C253"/>
      <c r="D253"/>
      <c r="E253"/>
      <c r="F253"/>
      <c r="J253"/>
      <c r="K253" s="4"/>
      <c r="N253"/>
      <c r="O253" s="4"/>
    </row>
    <row r="254" spans="3:15" x14ac:dyDescent="0.35">
      <c r="C254"/>
      <c r="D254"/>
      <c r="E254"/>
      <c r="F254"/>
      <c r="J254"/>
      <c r="K254" s="4"/>
      <c r="N254"/>
      <c r="O254" s="4"/>
    </row>
    <row r="255" spans="3:15" x14ac:dyDescent="0.35">
      <c r="C255"/>
      <c r="D255"/>
      <c r="E255"/>
      <c r="F255"/>
      <c r="J255"/>
      <c r="K255" s="4"/>
      <c r="N255"/>
      <c r="O255" s="4"/>
    </row>
    <row r="256" spans="3:15" x14ac:dyDescent="0.35">
      <c r="C256"/>
      <c r="D256"/>
      <c r="E256"/>
      <c r="F256"/>
      <c r="J256"/>
      <c r="K256" s="4"/>
      <c r="N256"/>
      <c r="O256" s="4"/>
    </row>
    <row r="257" spans="3:15" x14ac:dyDescent="0.35">
      <c r="C257"/>
      <c r="D257"/>
      <c r="E257"/>
      <c r="F257"/>
      <c r="J257"/>
      <c r="K257" s="4"/>
      <c r="N257"/>
      <c r="O257" s="4"/>
    </row>
    <row r="258" spans="3:15" x14ac:dyDescent="0.35">
      <c r="C258"/>
      <c r="D258"/>
      <c r="E258"/>
      <c r="F258"/>
      <c r="J258"/>
      <c r="K258" s="4"/>
      <c r="N258"/>
      <c r="O258" s="4"/>
    </row>
    <row r="259" spans="3:15" x14ac:dyDescent="0.35">
      <c r="C259"/>
      <c r="D259"/>
      <c r="E259"/>
      <c r="F259"/>
      <c r="J259"/>
      <c r="K259" s="4"/>
      <c r="N259"/>
      <c r="O259" s="4"/>
    </row>
    <row r="260" spans="3:15" x14ac:dyDescent="0.35">
      <c r="C260"/>
      <c r="D260"/>
      <c r="E260"/>
      <c r="F260"/>
      <c r="J260"/>
      <c r="K260" s="4"/>
      <c r="N260"/>
      <c r="O260" s="4"/>
    </row>
    <row r="261" spans="3:15" x14ac:dyDescent="0.35">
      <c r="C261"/>
      <c r="D261"/>
      <c r="E261"/>
      <c r="F261"/>
      <c r="J261"/>
      <c r="K261" s="4"/>
      <c r="N261"/>
      <c r="O261" s="4"/>
    </row>
    <row r="262" spans="3:15" x14ac:dyDescent="0.35">
      <c r="C262"/>
      <c r="D262"/>
      <c r="E262"/>
      <c r="F262"/>
      <c r="J262"/>
      <c r="K262" s="4"/>
      <c r="N262"/>
      <c r="O262" s="4"/>
    </row>
    <row r="263" spans="3:15" x14ac:dyDescent="0.35">
      <c r="C263"/>
      <c r="D263"/>
      <c r="E263"/>
      <c r="F263"/>
      <c r="J263"/>
      <c r="K263" s="4"/>
      <c r="N263"/>
      <c r="O263" s="4"/>
    </row>
    <row r="264" spans="3:15" x14ac:dyDescent="0.35">
      <c r="C264"/>
      <c r="D264"/>
      <c r="E264"/>
      <c r="F264"/>
      <c r="J264"/>
      <c r="K264" s="4"/>
      <c r="N264"/>
      <c r="O264" s="4"/>
    </row>
    <row r="265" spans="3:15" x14ac:dyDescent="0.35">
      <c r="C265"/>
      <c r="D265"/>
      <c r="E265"/>
      <c r="F265"/>
      <c r="J265"/>
      <c r="K265" s="4"/>
      <c r="N265"/>
      <c r="O265" s="4"/>
    </row>
    <row r="266" spans="3:15" x14ac:dyDescent="0.35">
      <c r="C266"/>
      <c r="D266"/>
      <c r="E266"/>
      <c r="F266"/>
      <c r="J266"/>
      <c r="K266" s="4"/>
      <c r="N266"/>
      <c r="O266" s="4"/>
    </row>
    <row r="267" spans="3:15" x14ac:dyDescent="0.35">
      <c r="C267"/>
      <c r="D267"/>
      <c r="E267"/>
      <c r="F267"/>
      <c r="J267"/>
      <c r="K267" s="4"/>
      <c r="N267"/>
      <c r="O267" s="4"/>
    </row>
    <row r="268" spans="3:15" x14ac:dyDescent="0.35">
      <c r="C268"/>
      <c r="D268"/>
      <c r="E268"/>
      <c r="F268"/>
      <c r="J268"/>
      <c r="K268" s="4"/>
      <c r="N268"/>
      <c r="O268" s="4"/>
    </row>
    <row r="269" spans="3:15" x14ac:dyDescent="0.35">
      <c r="C269"/>
      <c r="D269"/>
      <c r="E269"/>
      <c r="F269"/>
      <c r="J269"/>
      <c r="K269" s="4"/>
      <c r="N269"/>
      <c r="O269" s="4"/>
    </row>
    <row r="270" spans="3:15" x14ac:dyDescent="0.35">
      <c r="C270"/>
      <c r="D270"/>
      <c r="E270"/>
      <c r="F270"/>
      <c r="J270"/>
      <c r="K270" s="4"/>
      <c r="N270"/>
      <c r="O270" s="4"/>
    </row>
    <row r="271" spans="3:15" x14ac:dyDescent="0.35">
      <c r="C271"/>
      <c r="D271"/>
      <c r="E271"/>
      <c r="F271"/>
      <c r="J271"/>
      <c r="K271" s="4"/>
      <c r="N271"/>
      <c r="O271" s="4"/>
    </row>
    <row r="272" spans="3:15" x14ac:dyDescent="0.35">
      <c r="C272"/>
      <c r="D272"/>
      <c r="E272"/>
      <c r="F272"/>
      <c r="J272"/>
      <c r="K272" s="4"/>
      <c r="N272"/>
      <c r="O272" s="4"/>
    </row>
    <row r="273" spans="3:15" x14ac:dyDescent="0.35">
      <c r="C273"/>
      <c r="D273"/>
      <c r="E273"/>
      <c r="F273"/>
      <c r="J273"/>
      <c r="K273" s="4"/>
      <c r="N273"/>
      <c r="O273" s="4"/>
    </row>
    <row r="274" spans="3:15" x14ac:dyDescent="0.35">
      <c r="C274"/>
      <c r="D274"/>
      <c r="E274"/>
      <c r="F274"/>
      <c r="J274"/>
      <c r="K274" s="4"/>
      <c r="N274"/>
      <c r="O274" s="4"/>
    </row>
    <row r="275" spans="3:15" x14ac:dyDescent="0.35">
      <c r="C275"/>
      <c r="D275"/>
      <c r="E275"/>
      <c r="F275"/>
      <c r="J275"/>
      <c r="K275" s="4"/>
      <c r="N275"/>
      <c r="O275" s="4"/>
    </row>
    <row r="276" spans="3:15" x14ac:dyDescent="0.35">
      <c r="C276"/>
      <c r="D276"/>
      <c r="E276"/>
      <c r="F276"/>
      <c r="J276"/>
      <c r="K276" s="4"/>
      <c r="N276"/>
      <c r="O276" s="4"/>
    </row>
    <row r="277" spans="3:15" x14ac:dyDescent="0.35">
      <c r="C277"/>
      <c r="D277"/>
      <c r="E277"/>
      <c r="F277"/>
      <c r="J277"/>
      <c r="K277" s="4"/>
      <c r="N277"/>
      <c r="O277" s="4"/>
    </row>
    <row r="278" spans="3:15" x14ac:dyDescent="0.35">
      <c r="C278"/>
      <c r="D278"/>
      <c r="E278"/>
      <c r="F278"/>
      <c r="J278"/>
      <c r="K278" s="4"/>
      <c r="N278"/>
      <c r="O278" s="4"/>
    </row>
    <row r="279" spans="3:15" x14ac:dyDescent="0.35">
      <c r="C279"/>
      <c r="D279"/>
      <c r="E279"/>
      <c r="F279"/>
      <c r="J279"/>
      <c r="K279" s="4"/>
      <c r="N279"/>
      <c r="O279" s="4"/>
    </row>
    <row r="280" spans="3:15" x14ac:dyDescent="0.35">
      <c r="C280"/>
      <c r="D280"/>
      <c r="E280"/>
      <c r="F280"/>
      <c r="J280"/>
      <c r="K280" s="4"/>
      <c r="N280"/>
      <c r="O280" s="4"/>
    </row>
    <row r="281" spans="3:15" x14ac:dyDescent="0.35">
      <c r="C281"/>
      <c r="D281"/>
      <c r="E281"/>
      <c r="F281"/>
      <c r="J281"/>
      <c r="K281" s="4"/>
      <c r="N281"/>
      <c r="O281" s="4"/>
    </row>
    <row r="282" spans="3:15" x14ac:dyDescent="0.35">
      <c r="C282"/>
      <c r="D282"/>
      <c r="E282"/>
      <c r="F282"/>
      <c r="J282"/>
      <c r="K282" s="4"/>
      <c r="N282"/>
      <c r="O282" s="4"/>
    </row>
    <row r="283" spans="3:15" x14ac:dyDescent="0.35">
      <c r="C283"/>
      <c r="D283"/>
      <c r="E283"/>
      <c r="F283"/>
      <c r="J283"/>
      <c r="K283" s="4"/>
      <c r="N283"/>
      <c r="O283" s="4"/>
    </row>
    <row r="284" spans="3:15" x14ac:dyDescent="0.35">
      <c r="C284"/>
      <c r="D284"/>
      <c r="E284"/>
      <c r="F284"/>
      <c r="J284"/>
      <c r="K284" s="4"/>
      <c r="N284"/>
      <c r="O284" s="4"/>
    </row>
    <row r="285" spans="3:15" x14ac:dyDescent="0.35">
      <c r="C285"/>
      <c r="D285"/>
      <c r="E285"/>
      <c r="F285"/>
      <c r="J285"/>
      <c r="K285" s="4"/>
      <c r="N285"/>
      <c r="O285" s="4"/>
    </row>
    <row r="286" spans="3:15" x14ac:dyDescent="0.35">
      <c r="C286"/>
      <c r="D286"/>
      <c r="E286"/>
      <c r="F286"/>
      <c r="J286"/>
      <c r="K286" s="4"/>
      <c r="N286"/>
      <c r="O286" s="4"/>
    </row>
    <row r="287" spans="3:15" x14ac:dyDescent="0.35">
      <c r="C287"/>
      <c r="D287"/>
      <c r="E287"/>
      <c r="F287"/>
      <c r="J287"/>
      <c r="K287" s="4"/>
      <c r="N287"/>
      <c r="O287" s="4"/>
    </row>
    <row r="288" spans="3:15" x14ac:dyDescent="0.35">
      <c r="C288"/>
      <c r="D288"/>
      <c r="E288"/>
      <c r="F288"/>
      <c r="J288"/>
      <c r="K288" s="4"/>
      <c r="N288"/>
      <c r="O288" s="4"/>
    </row>
    <row r="289" spans="3:15" x14ac:dyDescent="0.35">
      <c r="C289"/>
      <c r="D289"/>
      <c r="E289"/>
      <c r="F289"/>
      <c r="J289"/>
      <c r="K289" s="4"/>
      <c r="N289"/>
      <c r="O289" s="4"/>
    </row>
    <row r="290" spans="3:15" x14ac:dyDescent="0.35">
      <c r="C290"/>
      <c r="D290"/>
      <c r="E290"/>
      <c r="F290"/>
      <c r="J290"/>
      <c r="K290" s="4"/>
      <c r="N290"/>
      <c r="O290" s="4"/>
    </row>
    <row r="291" spans="3:15" x14ac:dyDescent="0.35">
      <c r="C291"/>
      <c r="D291"/>
      <c r="E291"/>
      <c r="F291"/>
      <c r="J291"/>
      <c r="K291" s="4"/>
      <c r="N291"/>
      <c r="O291" s="4"/>
    </row>
    <row r="292" spans="3:15" x14ac:dyDescent="0.35">
      <c r="C292"/>
      <c r="D292"/>
      <c r="E292"/>
      <c r="F292"/>
      <c r="J292"/>
      <c r="K292" s="4"/>
      <c r="N292"/>
      <c r="O292" s="4"/>
    </row>
    <row r="293" spans="3:15" x14ac:dyDescent="0.35">
      <c r="C293"/>
      <c r="D293"/>
      <c r="E293"/>
      <c r="F293"/>
      <c r="J293"/>
      <c r="K293" s="4"/>
      <c r="N293"/>
      <c r="O293" s="4"/>
    </row>
    <row r="294" spans="3:15" x14ac:dyDescent="0.35">
      <c r="C294"/>
      <c r="D294"/>
      <c r="E294"/>
      <c r="F294"/>
      <c r="J294"/>
      <c r="K294" s="4"/>
      <c r="N294"/>
      <c r="O294" s="4"/>
    </row>
    <row r="295" spans="3:15" x14ac:dyDescent="0.35">
      <c r="C295"/>
      <c r="D295"/>
      <c r="E295"/>
      <c r="F295"/>
      <c r="J295"/>
      <c r="K295" s="4"/>
      <c r="N295"/>
      <c r="O295" s="4"/>
    </row>
    <row r="296" spans="3:15" x14ac:dyDescent="0.35">
      <c r="C296"/>
      <c r="D296"/>
      <c r="E296"/>
      <c r="F296"/>
      <c r="J296"/>
      <c r="K296" s="4"/>
      <c r="N296"/>
      <c r="O296" s="4"/>
    </row>
    <row r="297" spans="3:15" x14ac:dyDescent="0.35">
      <c r="C297"/>
      <c r="D297"/>
      <c r="E297"/>
      <c r="F297"/>
      <c r="J297"/>
      <c r="K297" s="4"/>
      <c r="N297"/>
      <c r="O297" s="4"/>
    </row>
    <row r="298" spans="3:15" x14ac:dyDescent="0.35">
      <c r="C298"/>
      <c r="D298"/>
      <c r="E298"/>
      <c r="F298"/>
      <c r="J298"/>
      <c r="K298" s="4"/>
      <c r="N298"/>
      <c r="O298" s="4"/>
    </row>
    <row r="299" spans="3:15" x14ac:dyDescent="0.35">
      <c r="C299"/>
      <c r="D299"/>
      <c r="E299"/>
      <c r="F299"/>
      <c r="J299"/>
      <c r="K299" s="4"/>
      <c r="N299"/>
      <c r="O299" s="4"/>
    </row>
    <row r="300" spans="3:15" x14ac:dyDescent="0.35">
      <c r="C300"/>
      <c r="D300"/>
      <c r="E300"/>
      <c r="F300"/>
      <c r="J300"/>
      <c r="K300" s="4"/>
      <c r="N300"/>
      <c r="O300" s="4"/>
    </row>
    <row r="301" spans="3:15" x14ac:dyDescent="0.35">
      <c r="C301"/>
      <c r="D301"/>
      <c r="E301"/>
      <c r="F301"/>
      <c r="J301"/>
      <c r="K301" s="4"/>
      <c r="N301"/>
      <c r="O301" s="4"/>
    </row>
    <row r="302" spans="3:15" x14ac:dyDescent="0.35">
      <c r="C302"/>
      <c r="D302"/>
      <c r="E302"/>
      <c r="F302"/>
      <c r="J302"/>
      <c r="K302" s="4"/>
      <c r="N302"/>
      <c r="O302" s="4"/>
    </row>
    <row r="303" spans="3:15" x14ac:dyDescent="0.35">
      <c r="C303"/>
      <c r="D303"/>
      <c r="E303"/>
      <c r="F303"/>
      <c r="J303"/>
      <c r="K303" s="4"/>
      <c r="N303"/>
      <c r="O303" s="4"/>
    </row>
    <row r="304" spans="3:15" x14ac:dyDescent="0.35">
      <c r="C304"/>
      <c r="D304"/>
      <c r="E304"/>
      <c r="F304"/>
      <c r="J304"/>
      <c r="K304" s="4"/>
      <c r="N304"/>
      <c r="O304" s="4"/>
    </row>
    <row r="305" spans="3:15" x14ac:dyDescent="0.35">
      <c r="C305"/>
      <c r="D305"/>
      <c r="E305"/>
      <c r="F305"/>
      <c r="J305"/>
      <c r="K305" s="4"/>
      <c r="N305"/>
      <c r="O305" s="4"/>
    </row>
    <row r="306" spans="3:15" x14ac:dyDescent="0.35">
      <c r="C306"/>
      <c r="D306"/>
      <c r="E306"/>
      <c r="F306"/>
      <c r="J306"/>
      <c r="K306" s="4"/>
      <c r="N306"/>
      <c r="O306" s="4"/>
    </row>
    <row r="307" spans="3:15" x14ac:dyDescent="0.35">
      <c r="C307"/>
      <c r="D307"/>
      <c r="E307"/>
      <c r="F307"/>
      <c r="J307"/>
      <c r="K307" s="4"/>
      <c r="N307"/>
      <c r="O307" s="4"/>
    </row>
    <row r="308" spans="3:15" x14ac:dyDescent="0.35">
      <c r="C308"/>
      <c r="D308"/>
      <c r="E308"/>
      <c r="F308"/>
      <c r="J308"/>
      <c r="K308" s="4"/>
      <c r="N308"/>
      <c r="O308" s="4"/>
    </row>
    <row r="309" spans="3:15" x14ac:dyDescent="0.35">
      <c r="C309"/>
      <c r="D309"/>
      <c r="E309"/>
      <c r="F309"/>
      <c r="J309"/>
      <c r="K309" s="4"/>
      <c r="N309"/>
      <c r="O309" s="4"/>
    </row>
    <row r="310" spans="3:15" x14ac:dyDescent="0.35">
      <c r="C310"/>
      <c r="D310"/>
      <c r="E310"/>
      <c r="F310"/>
      <c r="J310"/>
      <c r="K310" s="4"/>
      <c r="N310"/>
      <c r="O310" s="4"/>
    </row>
    <row r="311" spans="3:15" x14ac:dyDescent="0.35">
      <c r="C311"/>
      <c r="D311"/>
      <c r="E311"/>
      <c r="F311"/>
      <c r="J311"/>
      <c r="K311" s="4"/>
      <c r="N311"/>
      <c r="O311" s="4"/>
    </row>
    <row r="312" spans="3:15" x14ac:dyDescent="0.35">
      <c r="C312"/>
      <c r="D312"/>
      <c r="E312"/>
      <c r="F312"/>
      <c r="J312"/>
      <c r="K312" s="4"/>
      <c r="N312"/>
      <c r="O312" s="4"/>
    </row>
    <row r="313" spans="3:15" x14ac:dyDescent="0.35">
      <c r="C313"/>
      <c r="D313"/>
      <c r="E313"/>
      <c r="F313"/>
      <c r="J313"/>
      <c r="K313" s="4"/>
      <c r="N313"/>
      <c r="O313" s="4"/>
    </row>
    <row r="314" spans="3:15" x14ac:dyDescent="0.35">
      <c r="C314"/>
      <c r="D314"/>
      <c r="E314"/>
      <c r="F314"/>
      <c r="J314"/>
      <c r="K314" s="4"/>
      <c r="N314"/>
      <c r="O314" s="4"/>
    </row>
    <row r="315" spans="3:15" x14ac:dyDescent="0.35">
      <c r="C315"/>
      <c r="D315"/>
      <c r="E315"/>
      <c r="F315"/>
      <c r="J315"/>
      <c r="K315" s="4"/>
      <c r="N315"/>
      <c r="O315" s="4"/>
    </row>
    <row r="316" spans="3:15" x14ac:dyDescent="0.35">
      <c r="C316"/>
      <c r="D316"/>
      <c r="E316"/>
      <c r="F316"/>
      <c r="J316"/>
      <c r="K316" s="4"/>
      <c r="N316"/>
      <c r="O316" s="4"/>
    </row>
    <row r="317" spans="3:15" x14ac:dyDescent="0.35">
      <c r="C317"/>
      <c r="D317"/>
      <c r="E317"/>
      <c r="F317"/>
      <c r="J317"/>
      <c r="K317" s="4"/>
      <c r="N317"/>
      <c r="O317" s="4"/>
    </row>
    <row r="318" spans="3:15" x14ac:dyDescent="0.35">
      <c r="C318"/>
      <c r="D318"/>
      <c r="E318"/>
      <c r="F318"/>
      <c r="J318"/>
      <c r="K318" s="4"/>
      <c r="N318"/>
      <c r="O318" s="4"/>
    </row>
    <row r="319" spans="3:15" x14ac:dyDescent="0.35">
      <c r="C319"/>
      <c r="D319"/>
      <c r="E319"/>
      <c r="F319"/>
      <c r="J319"/>
      <c r="K319" s="4"/>
      <c r="N319"/>
      <c r="O319" s="4"/>
    </row>
    <row r="320" spans="3:15" x14ac:dyDescent="0.35">
      <c r="C320"/>
      <c r="D320"/>
      <c r="E320"/>
      <c r="F320"/>
      <c r="J320"/>
      <c r="K320" s="4"/>
      <c r="N320"/>
      <c r="O320" s="4"/>
    </row>
    <row r="321" spans="3:15" x14ac:dyDescent="0.35">
      <c r="C321"/>
      <c r="D321"/>
      <c r="E321"/>
      <c r="F321"/>
      <c r="J321"/>
      <c r="K321" s="4"/>
      <c r="N321"/>
      <c r="O321" s="4"/>
    </row>
    <row r="322" spans="3:15" x14ac:dyDescent="0.35">
      <c r="C322"/>
      <c r="D322"/>
      <c r="E322"/>
      <c r="F322"/>
      <c r="J322"/>
      <c r="K322" s="4"/>
      <c r="N322"/>
      <c r="O322" s="4"/>
    </row>
    <row r="323" spans="3:15" x14ac:dyDescent="0.35">
      <c r="C323"/>
      <c r="D323"/>
      <c r="E323"/>
      <c r="F323"/>
      <c r="J323"/>
      <c r="K323" s="4"/>
      <c r="N323"/>
      <c r="O323" s="4"/>
    </row>
    <row r="324" spans="3:15" x14ac:dyDescent="0.35">
      <c r="C324"/>
      <c r="D324"/>
      <c r="E324"/>
      <c r="F324"/>
      <c r="J324"/>
      <c r="K324" s="4"/>
      <c r="N324"/>
      <c r="O324" s="4"/>
    </row>
    <row r="325" spans="3:15" x14ac:dyDescent="0.35">
      <c r="C325"/>
      <c r="D325"/>
      <c r="E325"/>
      <c r="F325"/>
      <c r="J325"/>
      <c r="K325" s="4"/>
      <c r="N325"/>
      <c r="O325" s="4"/>
    </row>
    <row r="326" spans="3:15" x14ac:dyDescent="0.35">
      <c r="C326"/>
      <c r="D326"/>
      <c r="E326"/>
      <c r="F326"/>
      <c r="J326"/>
      <c r="K326" s="4"/>
      <c r="N326"/>
      <c r="O326" s="4"/>
    </row>
    <row r="327" spans="3:15" x14ac:dyDescent="0.35">
      <c r="C327"/>
      <c r="D327"/>
      <c r="E327"/>
      <c r="F327"/>
      <c r="J327"/>
      <c r="K327" s="4"/>
      <c r="N327"/>
      <c r="O327" s="4"/>
    </row>
    <row r="328" spans="3:15" x14ac:dyDescent="0.35">
      <c r="C328"/>
      <c r="D328"/>
      <c r="E328"/>
      <c r="F328"/>
      <c r="J328"/>
      <c r="K328" s="4"/>
      <c r="N328"/>
      <c r="O328" s="4"/>
    </row>
    <row r="329" spans="3:15" x14ac:dyDescent="0.35">
      <c r="C329"/>
      <c r="D329"/>
      <c r="E329"/>
      <c r="F329"/>
      <c r="J329"/>
      <c r="K329" s="4"/>
      <c r="N329"/>
      <c r="O329" s="4"/>
    </row>
    <row r="330" spans="3:15" x14ac:dyDescent="0.35">
      <c r="C330"/>
      <c r="D330"/>
      <c r="E330"/>
      <c r="F330"/>
      <c r="J330"/>
      <c r="K330" s="4"/>
      <c r="N330"/>
      <c r="O330" s="4"/>
    </row>
    <row r="331" spans="3:15" x14ac:dyDescent="0.35">
      <c r="C331"/>
      <c r="D331"/>
      <c r="E331"/>
      <c r="F331"/>
      <c r="J331"/>
      <c r="K331" s="4"/>
      <c r="N331"/>
      <c r="O331" s="4"/>
    </row>
    <row r="332" spans="3:15" x14ac:dyDescent="0.35">
      <c r="C332"/>
      <c r="D332"/>
      <c r="E332"/>
      <c r="F332"/>
      <c r="J332"/>
      <c r="K332" s="4"/>
      <c r="N332"/>
      <c r="O332" s="4"/>
    </row>
    <row r="333" spans="3:15" x14ac:dyDescent="0.35">
      <c r="C333"/>
      <c r="D333"/>
      <c r="E333"/>
      <c r="F333"/>
      <c r="J333"/>
      <c r="K333" s="4"/>
      <c r="N333"/>
      <c r="O333" s="4"/>
    </row>
    <row r="334" spans="3:15" x14ac:dyDescent="0.35">
      <c r="C334"/>
      <c r="D334"/>
      <c r="E334"/>
      <c r="F334"/>
      <c r="J334"/>
      <c r="K334" s="4"/>
      <c r="N334"/>
      <c r="O334" s="4"/>
    </row>
    <row r="335" spans="3:15" x14ac:dyDescent="0.35">
      <c r="C335"/>
      <c r="D335"/>
      <c r="E335"/>
      <c r="F335"/>
      <c r="J335"/>
      <c r="K335" s="4"/>
      <c r="N335"/>
      <c r="O335" s="4"/>
    </row>
    <row r="336" spans="3:15" x14ac:dyDescent="0.35">
      <c r="C336"/>
      <c r="D336"/>
      <c r="E336"/>
      <c r="F336"/>
      <c r="J336"/>
      <c r="K336" s="4"/>
      <c r="N336"/>
      <c r="O336" s="4"/>
    </row>
    <row r="337" spans="3:15" x14ac:dyDescent="0.35">
      <c r="C337"/>
      <c r="D337"/>
      <c r="E337"/>
      <c r="F337"/>
      <c r="J337"/>
      <c r="K337" s="4"/>
      <c r="N337"/>
      <c r="O337" s="4"/>
    </row>
    <row r="338" spans="3:15" x14ac:dyDescent="0.35">
      <c r="C338"/>
      <c r="D338"/>
      <c r="E338"/>
      <c r="F338"/>
      <c r="J338"/>
      <c r="K338" s="4"/>
      <c r="N338"/>
      <c r="O338" s="4"/>
    </row>
    <row r="339" spans="3:15" x14ac:dyDescent="0.35">
      <c r="C339"/>
      <c r="D339"/>
      <c r="E339"/>
      <c r="F339"/>
      <c r="J339"/>
      <c r="K339" s="4"/>
      <c r="N339"/>
      <c r="O339" s="4"/>
    </row>
    <row r="340" spans="3:15" x14ac:dyDescent="0.35">
      <c r="C340"/>
      <c r="D340"/>
      <c r="E340"/>
      <c r="F340"/>
      <c r="J340"/>
      <c r="K340" s="4"/>
      <c r="N340"/>
      <c r="O340" s="4"/>
    </row>
    <row r="341" spans="3:15" x14ac:dyDescent="0.35">
      <c r="C341"/>
      <c r="D341"/>
      <c r="E341"/>
      <c r="F341"/>
      <c r="J341"/>
      <c r="K341" s="4"/>
      <c r="N341"/>
      <c r="O341" s="4"/>
    </row>
    <row r="342" spans="3:15" x14ac:dyDescent="0.35">
      <c r="C342"/>
      <c r="D342"/>
      <c r="E342"/>
      <c r="F342"/>
      <c r="J342"/>
      <c r="K342" s="4"/>
      <c r="N342"/>
      <c r="O342" s="4"/>
    </row>
    <row r="343" spans="3:15" x14ac:dyDescent="0.35">
      <c r="C343"/>
      <c r="D343"/>
      <c r="E343"/>
      <c r="F343"/>
      <c r="J343"/>
      <c r="K343" s="4"/>
      <c r="N343"/>
      <c r="O343" s="4"/>
    </row>
    <row r="344" spans="3:15" x14ac:dyDescent="0.35">
      <c r="C344"/>
      <c r="D344"/>
      <c r="E344"/>
      <c r="F344"/>
      <c r="J344"/>
      <c r="K344" s="4"/>
      <c r="N344"/>
      <c r="O344" s="4"/>
    </row>
    <row r="345" spans="3:15" x14ac:dyDescent="0.35">
      <c r="C345"/>
      <c r="D345"/>
      <c r="E345"/>
      <c r="F345"/>
      <c r="J345"/>
      <c r="K345" s="4"/>
      <c r="N345"/>
      <c r="O345" s="4"/>
    </row>
    <row r="346" spans="3:15" x14ac:dyDescent="0.35">
      <c r="C346"/>
      <c r="D346"/>
      <c r="E346"/>
      <c r="F346"/>
      <c r="J346"/>
      <c r="K346" s="4"/>
      <c r="N346"/>
      <c r="O346" s="4"/>
    </row>
    <row r="347" spans="3:15" x14ac:dyDescent="0.35">
      <c r="C347"/>
      <c r="D347"/>
      <c r="E347"/>
      <c r="F347"/>
      <c r="J347"/>
      <c r="K347" s="4"/>
      <c r="N347"/>
      <c r="O347" s="4"/>
    </row>
    <row r="348" spans="3:15" x14ac:dyDescent="0.35">
      <c r="C348"/>
      <c r="D348"/>
      <c r="E348"/>
      <c r="F348"/>
      <c r="J348"/>
      <c r="K348" s="4"/>
      <c r="N348"/>
      <c r="O348" s="4"/>
    </row>
    <row r="349" spans="3:15" x14ac:dyDescent="0.35">
      <c r="C349"/>
      <c r="D349"/>
      <c r="E349"/>
      <c r="F349"/>
      <c r="J349"/>
      <c r="K349" s="4"/>
      <c r="N349"/>
      <c r="O349" s="4"/>
    </row>
    <row r="350" spans="3:15" x14ac:dyDescent="0.35">
      <c r="C350"/>
      <c r="D350"/>
      <c r="E350"/>
      <c r="F350"/>
      <c r="J350"/>
      <c r="K350" s="4"/>
      <c r="N350"/>
      <c r="O350" s="4"/>
    </row>
    <row r="351" spans="3:15" x14ac:dyDescent="0.35">
      <c r="C351"/>
      <c r="D351"/>
      <c r="E351"/>
      <c r="F351"/>
      <c r="J351"/>
      <c r="K351" s="4"/>
      <c r="N351"/>
      <c r="O351" s="4"/>
    </row>
    <row r="352" spans="3:15" x14ac:dyDescent="0.35">
      <c r="C352"/>
      <c r="D352"/>
      <c r="E352"/>
      <c r="F352"/>
      <c r="J352"/>
      <c r="K352" s="4"/>
      <c r="N352"/>
      <c r="O352" s="4"/>
    </row>
    <row r="353" spans="3:15" x14ac:dyDescent="0.35">
      <c r="C353"/>
      <c r="D353"/>
      <c r="E353"/>
      <c r="F353"/>
      <c r="J353"/>
      <c r="K353" s="4"/>
      <c r="N353"/>
      <c r="O353" s="4"/>
    </row>
    <row r="354" spans="3:15" x14ac:dyDescent="0.35">
      <c r="C354"/>
      <c r="D354"/>
      <c r="E354"/>
      <c r="F354"/>
      <c r="J354"/>
      <c r="K354" s="4"/>
      <c r="N354"/>
      <c r="O354" s="4"/>
    </row>
    <row r="355" spans="3:15" x14ac:dyDescent="0.35">
      <c r="C355"/>
      <c r="D355"/>
      <c r="E355"/>
      <c r="F355"/>
      <c r="J355"/>
      <c r="K355" s="4"/>
      <c r="N355"/>
      <c r="O355" s="4"/>
    </row>
    <row r="356" spans="3:15" x14ac:dyDescent="0.35">
      <c r="C356"/>
      <c r="D356"/>
      <c r="E356"/>
      <c r="F356"/>
      <c r="J356"/>
      <c r="K356" s="4"/>
      <c r="N356"/>
      <c r="O356" s="4"/>
    </row>
    <row r="357" spans="3:15" x14ac:dyDescent="0.35">
      <c r="C357"/>
      <c r="D357"/>
      <c r="E357"/>
      <c r="F357"/>
      <c r="J357"/>
      <c r="K357" s="4"/>
      <c r="N357"/>
      <c r="O357" s="4"/>
    </row>
    <row r="358" spans="3:15" x14ac:dyDescent="0.35">
      <c r="C358"/>
      <c r="D358"/>
      <c r="E358"/>
      <c r="F358"/>
      <c r="J358"/>
      <c r="K358" s="4"/>
      <c r="N358"/>
      <c r="O358" s="4"/>
    </row>
    <row r="359" spans="3:15" x14ac:dyDescent="0.35">
      <c r="C359"/>
      <c r="D359"/>
      <c r="E359"/>
      <c r="F359"/>
      <c r="J359"/>
      <c r="K359" s="4"/>
      <c r="N359"/>
      <c r="O359" s="4"/>
    </row>
    <row r="360" spans="3:15" x14ac:dyDescent="0.35">
      <c r="C360"/>
      <c r="D360"/>
      <c r="E360"/>
      <c r="F360"/>
      <c r="J360"/>
      <c r="K360" s="4"/>
      <c r="N360"/>
      <c r="O360" s="4"/>
    </row>
    <row r="361" spans="3:15" x14ac:dyDescent="0.35">
      <c r="C361"/>
      <c r="D361"/>
      <c r="E361"/>
      <c r="F361"/>
      <c r="J361"/>
      <c r="K361" s="4"/>
      <c r="N361"/>
      <c r="O361" s="4"/>
    </row>
    <row r="362" spans="3:15" x14ac:dyDescent="0.35">
      <c r="C362"/>
      <c r="D362"/>
      <c r="E362"/>
      <c r="F362"/>
      <c r="J362"/>
      <c r="K362" s="4"/>
      <c r="N362"/>
      <c r="O362" s="4"/>
    </row>
    <row r="363" spans="3:15" x14ac:dyDescent="0.35">
      <c r="C363"/>
      <c r="D363"/>
      <c r="E363"/>
      <c r="F363"/>
      <c r="J363"/>
      <c r="K363" s="4"/>
      <c r="N363"/>
      <c r="O363" s="4"/>
    </row>
    <row r="364" spans="3:15" x14ac:dyDescent="0.35">
      <c r="C364"/>
      <c r="D364"/>
      <c r="E364"/>
      <c r="F364"/>
      <c r="J364"/>
      <c r="K364" s="4"/>
      <c r="N364"/>
      <c r="O364" s="4"/>
    </row>
    <row r="365" spans="3:15" x14ac:dyDescent="0.35">
      <c r="C365"/>
      <c r="D365"/>
      <c r="E365"/>
      <c r="F365"/>
      <c r="J365"/>
      <c r="K365" s="4"/>
      <c r="N365"/>
      <c r="O365" s="4"/>
    </row>
    <row r="366" spans="3:15" x14ac:dyDescent="0.35">
      <c r="C366"/>
      <c r="D366"/>
      <c r="E366"/>
      <c r="F366"/>
      <c r="J366"/>
      <c r="K366" s="4"/>
      <c r="N366"/>
      <c r="O366" s="4"/>
    </row>
    <row r="367" spans="3:15" x14ac:dyDescent="0.35">
      <c r="C367"/>
      <c r="D367"/>
      <c r="E367"/>
      <c r="F367"/>
      <c r="J367"/>
      <c r="K367" s="4"/>
      <c r="N367"/>
      <c r="O367" s="4"/>
    </row>
    <row r="368" spans="3:15" x14ac:dyDescent="0.35">
      <c r="C368"/>
      <c r="D368"/>
      <c r="E368"/>
      <c r="F368"/>
      <c r="J368"/>
      <c r="K368" s="4"/>
      <c r="N368"/>
      <c r="O368" s="4"/>
    </row>
    <row r="369" spans="3:15" x14ac:dyDescent="0.35">
      <c r="C369"/>
      <c r="D369"/>
      <c r="E369"/>
      <c r="F369"/>
      <c r="J369"/>
      <c r="K369" s="4"/>
      <c r="N369"/>
      <c r="O369" s="4"/>
    </row>
    <row r="370" spans="3:15" x14ac:dyDescent="0.35">
      <c r="C370"/>
      <c r="D370"/>
      <c r="E370"/>
      <c r="F370"/>
      <c r="J370"/>
      <c r="K370" s="4"/>
      <c r="N370"/>
      <c r="O370" s="4"/>
    </row>
    <row r="371" spans="3:15" x14ac:dyDescent="0.35">
      <c r="C371"/>
      <c r="D371"/>
      <c r="E371"/>
      <c r="F371"/>
      <c r="J371"/>
      <c r="K371" s="4"/>
      <c r="N371"/>
      <c r="O371" s="4"/>
    </row>
    <row r="372" spans="3:15" x14ac:dyDescent="0.35">
      <c r="C372"/>
      <c r="D372"/>
      <c r="E372"/>
      <c r="F372"/>
      <c r="J372"/>
      <c r="K372" s="4"/>
      <c r="N372"/>
      <c r="O372" s="4"/>
    </row>
    <row r="373" spans="3:15" x14ac:dyDescent="0.35">
      <c r="C373"/>
      <c r="D373"/>
      <c r="E373"/>
      <c r="F373"/>
      <c r="J373"/>
      <c r="K373" s="4"/>
      <c r="N373"/>
      <c r="O373" s="4"/>
    </row>
    <row r="374" spans="3:15" x14ac:dyDescent="0.35">
      <c r="C374"/>
      <c r="D374"/>
      <c r="E374"/>
      <c r="F374"/>
      <c r="J374"/>
      <c r="K374" s="4"/>
      <c r="N374"/>
      <c r="O374" s="4"/>
    </row>
    <row r="375" spans="3:15" x14ac:dyDescent="0.35">
      <c r="C375"/>
      <c r="D375"/>
      <c r="E375"/>
      <c r="F375"/>
      <c r="J375"/>
      <c r="K375" s="4"/>
      <c r="N375"/>
      <c r="O375" s="4"/>
    </row>
    <row r="376" spans="3:15" x14ac:dyDescent="0.35">
      <c r="C376"/>
      <c r="D376"/>
      <c r="E376"/>
      <c r="F376"/>
      <c r="J376"/>
      <c r="K376" s="4"/>
      <c r="N376"/>
      <c r="O376" s="4"/>
    </row>
    <row r="377" spans="3:15" x14ac:dyDescent="0.35">
      <c r="C377"/>
      <c r="D377"/>
      <c r="E377"/>
      <c r="F377"/>
      <c r="J377"/>
      <c r="K377" s="4"/>
      <c r="N377"/>
      <c r="O377" s="4"/>
    </row>
    <row r="378" spans="3:15" x14ac:dyDescent="0.35">
      <c r="C378"/>
      <c r="D378"/>
      <c r="E378"/>
      <c r="F378"/>
      <c r="J378"/>
      <c r="K378" s="4"/>
      <c r="N378"/>
      <c r="O378" s="4"/>
    </row>
    <row r="379" spans="3:15" x14ac:dyDescent="0.35">
      <c r="C379"/>
      <c r="D379"/>
      <c r="E379"/>
      <c r="F379"/>
      <c r="J379"/>
      <c r="K379" s="4"/>
      <c r="N379"/>
      <c r="O379" s="4"/>
    </row>
    <row r="380" spans="3:15" x14ac:dyDescent="0.35">
      <c r="C380"/>
      <c r="D380"/>
      <c r="E380"/>
      <c r="F380"/>
      <c r="J380"/>
      <c r="K380" s="4"/>
      <c r="N380"/>
      <c r="O380" s="4"/>
    </row>
    <row r="381" spans="3:15" x14ac:dyDescent="0.35">
      <c r="C381"/>
      <c r="D381"/>
      <c r="E381"/>
      <c r="F381"/>
      <c r="J381"/>
      <c r="K381" s="4"/>
      <c r="N381"/>
      <c r="O381" s="4"/>
    </row>
    <row r="382" spans="3:15" x14ac:dyDescent="0.35">
      <c r="C382"/>
      <c r="D382"/>
      <c r="E382"/>
      <c r="F382"/>
      <c r="J382"/>
      <c r="K382" s="4"/>
      <c r="N382"/>
      <c r="O382" s="4"/>
    </row>
    <row r="383" spans="3:15" x14ac:dyDescent="0.35">
      <c r="C383"/>
      <c r="D383"/>
      <c r="E383"/>
      <c r="F383"/>
      <c r="J383"/>
      <c r="K383" s="4"/>
      <c r="N383"/>
      <c r="O383" s="4"/>
    </row>
    <row r="384" spans="3:15" x14ac:dyDescent="0.35">
      <c r="C384"/>
      <c r="D384"/>
      <c r="E384"/>
      <c r="F384"/>
      <c r="J384"/>
      <c r="K384" s="4"/>
      <c r="N384"/>
      <c r="O384" s="4"/>
    </row>
    <row r="385" spans="3:15" x14ac:dyDescent="0.35">
      <c r="C385"/>
      <c r="D385"/>
      <c r="E385"/>
      <c r="F385"/>
      <c r="J385"/>
      <c r="K385" s="4"/>
      <c r="N385"/>
      <c r="O385" s="4"/>
    </row>
    <row r="386" spans="3:15" x14ac:dyDescent="0.35">
      <c r="C386"/>
      <c r="D386"/>
      <c r="E386"/>
      <c r="F386"/>
      <c r="J386"/>
      <c r="K386" s="4"/>
      <c r="N386"/>
      <c r="O386" s="4"/>
    </row>
    <row r="387" spans="3:15" x14ac:dyDescent="0.35">
      <c r="C387"/>
      <c r="D387"/>
      <c r="E387"/>
      <c r="F387"/>
      <c r="J387"/>
      <c r="K387" s="4"/>
      <c r="N387"/>
      <c r="O387" s="4"/>
    </row>
    <row r="388" spans="3:15" x14ac:dyDescent="0.35">
      <c r="C388"/>
      <c r="D388"/>
      <c r="E388"/>
      <c r="F388"/>
      <c r="J388"/>
      <c r="K388" s="4"/>
      <c r="N388"/>
      <c r="O388" s="4"/>
    </row>
    <row r="389" spans="3:15" x14ac:dyDescent="0.35">
      <c r="C389"/>
      <c r="D389"/>
      <c r="E389"/>
      <c r="F389"/>
      <c r="J389"/>
      <c r="K389" s="4"/>
      <c r="N389"/>
      <c r="O389" s="4"/>
    </row>
    <row r="390" spans="3:15" x14ac:dyDescent="0.35">
      <c r="C390"/>
      <c r="D390"/>
      <c r="E390"/>
      <c r="F390"/>
      <c r="J390"/>
      <c r="K390" s="4"/>
      <c r="N390"/>
      <c r="O390" s="4"/>
    </row>
    <row r="391" spans="3:15" x14ac:dyDescent="0.35">
      <c r="C391"/>
      <c r="D391"/>
      <c r="E391"/>
      <c r="F391"/>
      <c r="J391"/>
      <c r="K391" s="4"/>
      <c r="N391"/>
      <c r="O391" s="4"/>
    </row>
    <row r="392" spans="3:15" x14ac:dyDescent="0.35">
      <c r="C392"/>
      <c r="D392"/>
      <c r="E392"/>
      <c r="F392"/>
      <c r="J392"/>
      <c r="K392" s="4"/>
      <c r="N392"/>
      <c r="O392" s="4"/>
    </row>
    <row r="393" spans="3:15" x14ac:dyDescent="0.35">
      <c r="C393"/>
      <c r="D393"/>
      <c r="E393"/>
      <c r="F393"/>
      <c r="J393"/>
      <c r="K393" s="4"/>
      <c r="N393"/>
      <c r="O393" s="4"/>
    </row>
    <row r="394" spans="3:15" x14ac:dyDescent="0.35">
      <c r="C394"/>
      <c r="D394"/>
      <c r="E394"/>
      <c r="F394"/>
      <c r="J394"/>
      <c r="K394" s="4"/>
      <c r="N394"/>
      <c r="O394" s="4"/>
    </row>
    <row r="395" spans="3:15" x14ac:dyDescent="0.35">
      <c r="C395"/>
      <c r="D395"/>
      <c r="E395"/>
      <c r="F395"/>
      <c r="J395"/>
      <c r="K395" s="4"/>
      <c r="N395"/>
      <c r="O395" s="4"/>
    </row>
    <row r="396" spans="3:15" x14ac:dyDescent="0.35">
      <c r="C396"/>
      <c r="D396"/>
      <c r="E396"/>
      <c r="F396"/>
      <c r="J396"/>
      <c r="K396" s="4"/>
      <c r="N396"/>
      <c r="O396" s="4"/>
    </row>
    <row r="397" spans="3:15" x14ac:dyDescent="0.35">
      <c r="C397"/>
      <c r="D397"/>
      <c r="E397"/>
      <c r="F397"/>
      <c r="J397"/>
      <c r="K397" s="4"/>
      <c r="N397"/>
      <c r="O397" s="4"/>
    </row>
    <row r="398" spans="3:15" x14ac:dyDescent="0.35">
      <c r="C398"/>
      <c r="D398"/>
      <c r="E398"/>
      <c r="F398"/>
      <c r="J398"/>
      <c r="K398" s="4"/>
      <c r="N398"/>
      <c r="O398" s="4"/>
    </row>
    <row r="399" spans="3:15" x14ac:dyDescent="0.35">
      <c r="C399"/>
      <c r="D399"/>
      <c r="E399"/>
      <c r="F399"/>
      <c r="J399"/>
      <c r="K399" s="4"/>
      <c r="N399"/>
      <c r="O399" s="4"/>
    </row>
    <row r="400" spans="3:15" x14ac:dyDescent="0.35">
      <c r="C400"/>
      <c r="D400"/>
      <c r="E400"/>
      <c r="F400"/>
      <c r="J400"/>
      <c r="K400" s="4"/>
      <c r="N400"/>
      <c r="O400" s="4"/>
    </row>
    <row r="401" spans="3:15" x14ac:dyDescent="0.35">
      <c r="C401"/>
      <c r="D401"/>
      <c r="E401"/>
      <c r="F401"/>
      <c r="J401"/>
      <c r="K401" s="4"/>
      <c r="N401"/>
      <c r="O401" s="4"/>
    </row>
    <row r="402" spans="3:15" x14ac:dyDescent="0.35">
      <c r="C402"/>
      <c r="D402"/>
      <c r="E402"/>
      <c r="F402"/>
      <c r="J402"/>
      <c r="K402" s="4"/>
      <c r="N402"/>
      <c r="O402" s="4"/>
    </row>
    <row r="403" spans="3:15" x14ac:dyDescent="0.35">
      <c r="C403"/>
      <c r="D403"/>
      <c r="E403"/>
      <c r="F403"/>
      <c r="J403"/>
      <c r="K403" s="4"/>
      <c r="N403"/>
      <c r="O403" s="4"/>
    </row>
    <row r="404" spans="3:15" x14ac:dyDescent="0.35">
      <c r="C404"/>
      <c r="D404"/>
      <c r="E404"/>
      <c r="F404"/>
      <c r="J404"/>
      <c r="K404" s="4"/>
      <c r="N404"/>
      <c r="O404" s="4"/>
    </row>
    <row r="405" spans="3:15" x14ac:dyDescent="0.35">
      <c r="C405"/>
      <c r="D405"/>
      <c r="E405"/>
      <c r="F405"/>
      <c r="J405"/>
      <c r="K405" s="4"/>
      <c r="N405"/>
      <c r="O405" s="4"/>
    </row>
    <row r="406" spans="3:15" x14ac:dyDescent="0.35">
      <c r="C406"/>
      <c r="D406"/>
      <c r="E406"/>
      <c r="F406"/>
      <c r="J406"/>
      <c r="K406" s="4"/>
      <c r="N406"/>
      <c r="O406" s="4"/>
    </row>
    <row r="407" spans="3:15" x14ac:dyDescent="0.35">
      <c r="C407"/>
      <c r="D407"/>
      <c r="E407"/>
      <c r="F407"/>
      <c r="J407"/>
      <c r="K407" s="4"/>
      <c r="N407"/>
      <c r="O407" s="4"/>
    </row>
    <row r="408" spans="3:15" x14ac:dyDescent="0.35">
      <c r="C408"/>
      <c r="D408"/>
      <c r="E408"/>
      <c r="F408"/>
      <c r="J408"/>
      <c r="K408" s="4"/>
      <c r="N408"/>
      <c r="O408" s="4"/>
    </row>
    <row r="409" spans="3:15" x14ac:dyDescent="0.35">
      <c r="C409"/>
      <c r="D409"/>
      <c r="E409"/>
      <c r="F409"/>
      <c r="J409"/>
      <c r="K409" s="4"/>
      <c r="N409"/>
      <c r="O409" s="4"/>
    </row>
    <row r="410" spans="3:15" x14ac:dyDescent="0.35">
      <c r="C410"/>
      <c r="D410"/>
      <c r="E410"/>
      <c r="F410"/>
      <c r="J410"/>
      <c r="K410" s="4"/>
      <c r="N410"/>
      <c r="O410" s="4"/>
    </row>
    <row r="411" spans="3:15" x14ac:dyDescent="0.35">
      <c r="C411"/>
      <c r="D411"/>
      <c r="E411"/>
      <c r="F411"/>
      <c r="J411"/>
      <c r="K411" s="4"/>
      <c r="N411"/>
      <c r="O411" s="4"/>
    </row>
    <row r="412" spans="3:15" x14ac:dyDescent="0.35">
      <c r="C412"/>
      <c r="D412"/>
      <c r="E412"/>
      <c r="F412"/>
      <c r="J412"/>
      <c r="K412" s="4"/>
      <c r="N412"/>
      <c r="O412" s="4"/>
    </row>
    <row r="413" spans="3:15" x14ac:dyDescent="0.35">
      <c r="C413"/>
      <c r="D413"/>
      <c r="E413"/>
      <c r="F413"/>
      <c r="J413"/>
      <c r="K413" s="4"/>
      <c r="N413"/>
      <c r="O413" s="4"/>
    </row>
    <row r="414" spans="3:15" x14ac:dyDescent="0.35">
      <c r="C414"/>
      <c r="D414"/>
      <c r="E414"/>
      <c r="F414"/>
      <c r="J414"/>
      <c r="K414" s="4"/>
      <c r="N414"/>
      <c r="O414" s="4"/>
    </row>
    <row r="415" spans="3:15" x14ac:dyDescent="0.35">
      <c r="C415"/>
      <c r="D415"/>
      <c r="E415"/>
      <c r="F415"/>
      <c r="J415"/>
      <c r="K415" s="4"/>
      <c r="N415"/>
      <c r="O415" s="4"/>
    </row>
    <row r="416" spans="3:15" x14ac:dyDescent="0.35">
      <c r="C416"/>
      <c r="D416"/>
      <c r="E416"/>
      <c r="F416"/>
      <c r="J416"/>
      <c r="K416" s="4"/>
      <c r="N416"/>
      <c r="O416" s="4"/>
    </row>
    <row r="417" spans="3:15" x14ac:dyDescent="0.35">
      <c r="C417"/>
      <c r="D417"/>
      <c r="E417"/>
      <c r="F417"/>
      <c r="J417"/>
      <c r="K417" s="4"/>
      <c r="N417"/>
      <c r="O417" s="4"/>
    </row>
    <row r="418" spans="3:15" x14ac:dyDescent="0.35">
      <c r="C418"/>
      <c r="D418"/>
      <c r="E418"/>
      <c r="F418"/>
      <c r="J418"/>
      <c r="K418" s="4"/>
      <c r="N418"/>
      <c r="O418" s="4"/>
    </row>
    <row r="419" spans="3:15" x14ac:dyDescent="0.35">
      <c r="C419"/>
      <c r="D419"/>
      <c r="E419"/>
      <c r="F419"/>
      <c r="J419"/>
      <c r="K419" s="4"/>
      <c r="N419"/>
      <c r="O419" s="4"/>
    </row>
    <row r="420" spans="3:15" x14ac:dyDescent="0.35">
      <c r="C420"/>
      <c r="D420"/>
      <c r="E420"/>
      <c r="F420"/>
      <c r="J420"/>
      <c r="K420" s="4"/>
      <c r="N420"/>
      <c r="O420" s="4"/>
    </row>
    <row r="421" spans="3:15" x14ac:dyDescent="0.35">
      <c r="J421"/>
      <c r="K421" s="4"/>
      <c r="N421"/>
      <c r="O421" s="4"/>
    </row>
    <row r="422" spans="3:15" x14ac:dyDescent="0.35">
      <c r="J422"/>
      <c r="K422" s="4"/>
      <c r="N422"/>
      <c r="O422" s="4"/>
    </row>
    <row r="423" spans="3:15" x14ac:dyDescent="0.35">
      <c r="J423"/>
      <c r="K423" s="4"/>
      <c r="N423"/>
      <c r="O423" s="4"/>
    </row>
    <row r="424" spans="3:15" x14ac:dyDescent="0.35">
      <c r="J424"/>
      <c r="K424" s="4"/>
      <c r="N424"/>
      <c r="O424" s="4"/>
    </row>
    <row r="425" spans="3:15" x14ac:dyDescent="0.35">
      <c r="J425"/>
      <c r="K425" s="4"/>
      <c r="N425"/>
      <c r="O425" s="4"/>
    </row>
    <row r="426" spans="3:15" x14ac:dyDescent="0.35">
      <c r="J426"/>
      <c r="K426" s="4"/>
      <c r="N426"/>
      <c r="O426" s="4"/>
    </row>
    <row r="427" spans="3:15" x14ac:dyDescent="0.35">
      <c r="J427"/>
      <c r="K427" s="4"/>
      <c r="N427"/>
      <c r="O427" s="4"/>
    </row>
    <row r="428" spans="3:15" x14ac:dyDescent="0.35">
      <c r="J428"/>
      <c r="K428" s="4"/>
      <c r="N428"/>
      <c r="O428" s="4"/>
    </row>
    <row r="429" spans="3:15" x14ac:dyDescent="0.35">
      <c r="J429"/>
      <c r="K429" s="4"/>
      <c r="N429"/>
      <c r="O429" s="4"/>
    </row>
    <row r="430" spans="3:15" x14ac:dyDescent="0.35">
      <c r="J430"/>
      <c r="K430" s="4"/>
      <c r="N430"/>
      <c r="O430" s="4"/>
    </row>
    <row r="431" spans="3:15" x14ac:dyDescent="0.35">
      <c r="J431"/>
      <c r="K431" s="4"/>
      <c r="N431"/>
      <c r="O431" s="4"/>
    </row>
    <row r="432" spans="3:15" x14ac:dyDescent="0.35">
      <c r="J432"/>
      <c r="K432" s="4"/>
      <c r="N432"/>
      <c r="O432" s="4"/>
    </row>
    <row r="433" spans="10:15" x14ac:dyDescent="0.35">
      <c r="J433"/>
      <c r="K433" s="4"/>
      <c r="N433"/>
      <c r="O433" s="4"/>
    </row>
    <row r="434" spans="10:15" x14ac:dyDescent="0.35">
      <c r="J434"/>
      <c r="K434" s="4"/>
      <c r="N434"/>
      <c r="O434" s="4"/>
    </row>
    <row r="435" spans="10:15" x14ac:dyDescent="0.35">
      <c r="J435"/>
      <c r="K435" s="4"/>
      <c r="N435"/>
      <c r="O435" s="4"/>
    </row>
    <row r="436" spans="10:15" x14ac:dyDescent="0.35">
      <c r="J436"/>
      <c r="K436" s="4"/>
      <c r="N436"/>
      <c r="O436" s="4"/>
    </row>
    <row r="437" spans="10:15" x14ac:dyDescent="0.35">
      <c r="J437"/>
      <c r="K437" s="4"/>
      <c r="N437"/>
      <c r="O437" s="4"/>
    </row>
    <row r="438" spans="10:15" x14ac:dyDescent="0.35">
      <c r="J438"/>
      <c r="K438" s="4"/>
      <c r="N438"/>
      <c r="O438" s="4"/>
    </row>
    <row r="439" spans="10:15" x14ac:dyDescent="0.35">
      <c r="J439"/>
      <c r="K439" s="4"/>
      <c r="N439"/>
      <c r="O439" s="4"/>
    </row>
    <row r="440" spans="10:15" x14ac:dyDescent="0.35">
      <c r="J440"/>
      <c r="K440" s="4"/>
      <c r="N440"/>
      <c r="O440" s="4"/>
    </row>
    <row r="441" spans="10:15" x14ac:dyDescent="0.35">
      <c r="J441"/>
      <c r="K441" s="4"/>
      <c r="N441"/>
      <c r="O441" s="4"/>
    </row>
    <row r="442" spans="10:15" x14ac:dyDescent="0.35">
      <c r="J442"/>
      <c r="K442" s="4"/>
      <c r="N442"/>
      <c r="O442" s="4"/>
    </row>
    <row r="443" spans="10:15" x14ac:dyDescent="0.35">
      <c r="J443"/>
      <c r="K443" s="4"/>
      <c r="N443"/>
      <c r="O443" s="4"/>
    </row>
    <row r="444" spans="10:15" x14ac:dyDescent="0.35">
      <c r="J444"/>
      <c r="K444" s="4"/>
      <c r="N444"/>
      <c r="O444" s="4"/>
    </row>
    <row r="445" spans="10:15" x14ac:dyDescent="0.35">
      <c r="J445"/>
      <c r="K445" s="4"/>
      <c r="N445"/>
      <c r="O445" s="4"/>
    </row>
    <row r="446" spans="10:15" x14ac:dyDescent="0.35">
      <c r="J446"/>
      <c r="K446" s="4"/>
      <c r="N446"/>
      <c r="O446" s="4"/>
    </row>
  </sheetData>
  <sheetProtection algorithmName="SHA-512" hashValue="r2Klxcg926g2YS+Pxd1AKBIxHAWhP3W2qHTUGSw02VPf/SU4ExeRMTk4D7c5ImvSOq2+hBuZPbS93lwq4tQ6EQ==" saltValue="PsMSilyC2VYU8YhCN04hOg==" spinCount="100000" sheet="1" objects="1" scenarios="1"/>
  <mergeCells count="5">
    <mergeCell ref="I10:K10"/>
    <mergeCell ref="M10:O10"/>
    <mergeCell ref="B7:G7"/>
    <mergeCell ref="B9:G9"/>
    <mergeCell ref="I9:O9"/>
  </mergeCells>
  <conditionalFormatting sqref="A2:XFD6 A7:B7 H7:XFD7 A8:XFD8 A9:B9 H9:I9 P9:XFD9 A10:XFD104857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CFE70B33E6FC41BA9B0AFC403A84D1" ma:contentTypeVersion="6" ma:contentTypeDescription="Create a new document." ma:contentTypeScope="" ma:versionID="53c69fd241c042010dba6e443a13e696">
  <xsd:schema xmlns:xsd="http://www.w3.org/2001/XMLSchema" xmlns:xs="http://www.w3.org/2001/XMLSchema" xmlns:p="http://schemas.microsoft.com/office/2006/metadata/properties" xmlns:ns1="http://schemas.microsoft.com/sharepoint/v3" xmlns:ns2="f60e121d-e5c8-4106-b784-d849021163ab" xmlns:ns3="6ec60af1-6d1e-4575-bf73-1b6e791fcd10" targetNamespace="http://schemas.microsoft.com/office/2006/metadata/properties" ma:root="true" ma:fieldsID="d6a816325f3d5c72f41005efa2edf755" ns1:_="" ns2:_="" ns3:_="">
    <xsd:import namespace="http://schemas.microsoft.com/sharepoint/v3"/>
    <xsd:import namespace="f60e121d-e5c8-4106-b784-d849021163ab"/>
    <xsd:import namespace="6ec60af1-6d1e-4575-bf73-1b6e791fcd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  <xsd:element ref="ns2:Retention_x0020_Review_x0020_Date" minOccurs="0"/>
                <xsd:element ref="ns2:Retention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e121d-e5c8-4106-b784-d849021163ab" elementFormDefault="qualified">
    <xsd:import namespace="http://schemas.microsoft.com/office/2006/documentManagement/types"/>
    <xsd:import namespace="http://schemas.microsoft.com/office/infopath/2007/PartnerControls"/>
    <xsd:element name="Retention_x0020_Review_x0020_Date" ma:index="13" nillable="true" ma:displayName="Retention Review Date" ma:format="DateOnly" ma:internalName="Retention_x0020_Review_x0020_Date">
      <xsd:simpleType>
        <xsd:restriction base="dms:DateTime"/>
      </xsd:simpleType>
    </xsd:element>
    <xsd:element name="Retention_x0020_Contact" ma:index="14" nillable="true" ma:displayName="Retention Contact" ma:internalName="Retention_x0020_Contac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60af1-6d1e-4575-bf73-1b6e791fc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Review_x0020_Date xmlns="f60e121d-e5c8-4106-b784-d849021163ab" xsi:nil="true"/>
    <PublishingExpirationDate xmlns="http://schemas.microsoft.com/sharepoint/v3" xsi:nil="true"/>
    <PublishingStartDate xmlns="http://schemas.microsoft.com/sharepoint/v3" xsi:nil="true"/>
    <Retention_x0020_Contact xmlns="f60e121d-e5c8-4106-b784-d849021163ab" xsi:nil="true"/>
  </documentManagement>
</p:properties>
</file>

<file path=customXml/itemProps1.xml><?xml version="1.0" encoding="utf-8"?>
<ds:datastoreItem xmlns:ds="http://schemas.openxmlformats.org/officeDocument/2006/customXml" ds:itemID="{A1EB3503-40DD-4D6D-A516-57F82D324362}"/>
</file>

<file path=customXml/itemProps2.xml><?xml version="1.0" encoding="utf-8"?>
<ds:datastoreItem xmlns:ds="http://schemas.openxmlformats.org/officeDocument/2006/customXml" ds:itemID="{F9BEF067-BA58-4056-A2C7-0526560657D5}"/>
</file>

<file path=customXml/itemProps3.xml><?xml version="1.0" encoding="utf-8"?>
<ds:datastoreItem xmlns:ds="http://schemas.openxmlformats.org/officeDocument/2006/customXml" ds:itemID="{9888D25A-1643-48BB-B29E-83ED7AD31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ODOT's Minimum Specifications</vt:lpstr>
      <vt:lpstr>Oregon 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COMPTON Jenna L</dc:creator>
  <cp:lastModifiedBy>COMPTON Jenna L</cp:lastModifiedBy>
  <dcterms:created xsi:type="dcterms:W3CDTF">2024-08-21T22:46:53Z</dcterms:created>
  <dcterms:modified xsi:type="dcterms:W3CDTF">2024-08-21T23:01:27Z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cf6fe3-5bce-446b-ad70-bd306593eea0_Enabled">
    <vt:lpwstr>true</vt:lpwstr>
  </property>
  <property fmtid="{D5CDD505-2E9C-101B-9397-08002B2CF9AE}" pid="3" name="MSIP_Label_c9cf6fe3-5bce-446b-ad70-bd306593eea0_SetDate">
    <vt:lpwstr>2024-08-21T22:57:04Z</vt:lpwstr>
  </property>
  <property fmtid="{D5CDD505-2E9C-101B-9397-08002B2CF9AE}" pid="4" name="MSIP_Label_c9cf6fe3-5bce-446b-ad70-bd306593eea0_Method">
    <vt:lpwstr>Privileged</vt:lpwstr>
  </property>
  <property fmtid="{D5CDD505-2E9C-101B-9397-08002B2CF9AE}" pid="5" name="MSIP_Label_c9cf6fe3-5bce-446b-ad70-bd306593eea0_Name">
    <vt:lpwstr>Level 1 - Published (Items)</vt:lpwstr>
  </property>
  <property fmtid="{D5CDD505-2E9C-101B-9397-08002B2CF9AE}" pid="6" name="MSIP_Label_c9cf6fe3-5bce-446b-ad70-bd306593eea0_SiteId">
    <vt:lpwstr>28b0d013-46bc-4a64-8d86-1c8a31cf590d</vt:lpwstr>
  </property>
  <property fmtid="{D5CDD505-2E9C-101B-9397-08002B2CF9AE}" pid="7" name="MSIP_Label_c9cf6fe3-5bce-446b-ad70-bd306593eea0_ActionId">
    <vt:lpwstr>2fb584ad-71d0-4eaa-bb93-a92097dcb3d4</vt:lpwstr>
  </property>
  <property fmtid="{D5CDD505-2E9C-101B-9397-08002B2CF9AE}" pid="8" name="MSIP_Label_c9cf6fe3-5bce-446b-ad70-bd306593eea0_ContentBits">
    <vt:lpwstr>0</vt:lpwstr>
  </property>
  <property fmtid="{D5CDD505-2E9C-101B-9397-08002B2CF9AE}" pid="9" name="ContentTypeId">
    <vt:lpwstr>0x010100E0CFE70B33E6FC41BA9B0AFC403A84D1</vt:lpwstr>
  </property>
</Properties>
</file>