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threadedComments/threadedComment2.xml" ContentType="application/vnd.ms-excel.threadedcomments+xml"/>
  <Override PartName="/xl/persons/person.xml" ContentType="application/vnd.ms-excel.person+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2.xml" ContentType="application/vnd.openxmlformats-officedocument.spreadsheetml.comments+xml"/>
  <Override PartName="/docProps/custom.xml" ContentType="application/vnd.openxmlformats-officedocument.custom-properties+xml"/>
  <Override PartName="/xl/threadedComments/threadedComment1.xml" ContentType="application/vnd.ms-excel.threaded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ools\AnalysisTools\APM_Version_2\Chapter_13_Signalized_Intersection_Analysis\Critical Intersection VC Ratio\APMUG_Meeting\"/>
    </mc:Choice>
  </mc:AlternateContent>
  <xr:revisionPtr revIDLastSave="0" documentId="13_ncr:1_{A5705AEC-D8F9-431A-AFDB-AFAC31FFF1B9}" xr6:coauthVersionLast="47" xr6:coauthVersionMax="47" xr10:uidLastSave="{00000000-0000-0000-0000-000000000000}"/>
  <bookViews>
    <workbookView xWindow="23880" yWindow="-120" windowWidth="29040" windowHeight="15840" activeTab="5" xr2:uid="{36D9265E-BDEC-4812-BFEA-ED631CFC14DB}"/>
  </bookViews>
  <sheets>
    <sheet name="Notes" sheetId="1" r:id="rId1"/>
    <sheet name="LaneGroupGuidance" sheetId="7" r:id="rId2"/>
    <sheet name="Intersection#1Name_Synchro" sheetId="3" r:id="rId3"/>
    <sheet name="Intersection#1Name_SIDRA" sheetId="5" r:id="rId4"/>
    <sheet name="Example_OR99W&amp;Alexander_NoBuild" sheetId="4" r:id="rId5"/>
    <sheet name="VersionLog"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5" l="1"/>
  <c r="G11" i="3"/>
  <c r="G16" i="4"/>
  <c r="K6" i="4"/>
  <c r="G10" i="4"/>
  <c r="G7" i="4"/>
  <c r="G9" i="5" l="1"/>
  <c r="G8" i="5"/>
  <c r="G7" i="5"/>
  <c r="G6" i="5"/>
  <c r="G16" i="5" l="1"/>
  <c r="G9" i="3" l="1"/>
  <c r="G8" i="3"/>
  <c r="G7" i="3"/>
  <c r="G6" i="3"/>
  <c r="G14" i="4"/>
  <c r="E13" i="4"/>
  <c r="G13" i="4" s="1"/>
  <c r="E12" i="4"/>
  <c r="G12" i="4" s="1"/>
  <c r="G9" i="4"/>
  <c r="G8" i="4"/>
  <c r="G6" i="4"/>
  <c r="G16" i="3" l="1"/>
  <c r="G11" i="4"/>
  <c r="I6" i="4" s="1"/>
  <c r="G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tc={BA5B41C5-B0ED-44BA-B8C7-4D6650A6B00E}</author>
  </authors>
  <commentList>
    <comment ref="G14" authorId="0" shapeId="0" xr:uid="{BA5B41C5-B0ED-44BA-B8C7-4D6650A6B00E}">
      <text>
        <t>[Threaded comment]
Your version of Excel allows you to read this threaded comment; however, any edits to it will get removed if the file is opened in a newer version of Excel. Learn more: https://go.microsoft.com/fwlink/?linkid=870924
Comment:
    4 seconds is generally correct. Lost time may be longer in some circumstances such as for a diagonal bike only phase.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tc={27C8FA04-F0CF-4D3A-B4E9-BBBA7E527CCE}</author>
  </authors>
  <commentList>
    <comment ref="G14" authorId="0" shapeId="0" xr:uid="{27C8FA04-F0CF-4D3A-B4E9-BBBA7E527CCE}">
      <text>
        <t>[Threaded comment]
Your version of Excel allows you to read this threaded comment; however, any edits to it will get removed if the file is opened in a newer version of Excel. Learn more: https://go.microsoft.com/fwlink/?linkid=870924
Comment:
    4 seconds is generally correct. Lost time may be longer in some circumstances such as for a diagonal bike only phase.</t>
      </text>
    </comment>
  </commentList>
</comments>
</file>

<file path=xl/sharedStrings.xml><?xml version="1.0" encoding="utf-8"?>
<sst xmlns="http://schemas.openxmlformats.org/spreadsheetml/2006/main" count="135" uniqueCount="93">
  <si>
    <t>Alexander &amp; OR99W</t>
  </si>
  <si>
    <t xml:space="preserve">Road Name </t>
  </si>
  <si>
    <t xml:space="preserve">Approach </t>
  </si>
  <si>
    <t xml:space="preserve">Lane Group </t>
  </si>
  <si>
    <t>Lane Group Flow (vph)</t>
  </si>
  <si>
    <t>Saturation Flow Rate (vph)</t>
  </si>
  <si>
    <t>v/s Flow Ratio</t>
  </si>
  <si>
    <t>NBL+SBT</t>
  </si>
  <si>
    <t>SBL+NBT</t>
  </si>
  <si>
    <t>OR99W</t>
  </si>
  <si>
    <t>NB</t>
  </si>
  <si>
    <t>Left</t>
  </si>
  <si>
    <t>SB</t>
  </si>
  <si>
    <t>x</t>
  </si>
  <si>
    <t>Through</t>
  </si>
  <si>
    <t>EB</t>
  </si>
  <si>
    <t>Shared Left-Thru-Right</t>
  </si>
  <si>
    <t>WB</t>
  </si>
  <si>
    <t>Shared Left-Thru</t>
  </si>
  <si>
    <t>Right</t>
  </si>
  <si>
    <t>right turn controls, not thru</t>
  </si>
  <si>
    <t>Sum:</t>
  </si>
  <si>
    <t>Cycle Time:</t>
  </si>
  <si>
    <t>No. Phases:</t>
  </si>
  <si>
    <t>Lost Time:</t>
  </si>
  <si>
    <t>Xc</t>
  </si>
  <si>
    <t>General</t>
  </si>
  <si>
    <t>Project Information</t>
  </si>
  <si>
    <t>Analyst name, today's date, project name, time period, analysis year, and alternative (existing, 2040 Build, etc.) should be entered.</t>
  </si>
  <si>
    <t>Inputs</t>
  </si>
  <si>
    <t>Number of Phases</t>
  </si>
  <si>
    <t>Cycle Time (sec)</t>
  </si>
  <si>
    <t>The cycle length may be obtained from the software singal imputs (e.g., Synchro or Sidra)</t>
  </si>
  <si>
    <t>The demand volume per lane (adjusted by PHF). May obtained from Synchro Report or SIDRA Detailed Output (unless there is permitted/protected left turn phasing).</t>
  </si>
  <si>
    <t>The adjusted saturation flow rate in vehicles per hour. May be obtained from the same reports as the lane group flow (unless there is permitted/protected left turn phasing).</t>
  </si>
  <si>
    <t>Available from software phasing diagrams.</t>
  </si>
  <si>
    <t>Calculations</t>
  </si>
  <si>
    <t>Flow Ratio (v/s)</t>
  </si>
  <si>
    <t>Sum of Critical Movement Flow Ratios (v/s)</t>
  </si>
  <si>
    <t>Lost Time (sec)</t>
  </si>
  <si>
    <t>This assumes that there are 4 seconds lost per phase.</t>
  </si>
  <si>
    <t>Scenario:</t>
  </si>
  <si>
    <t>Phasing Notes:</t>
  </si>
  <si>
    <t>Intersection:</t>
  </si>
  <si>
    <t>Future Clean No-Build</t>
  </si>
  <si>
    <t>Alexander  Ave</t>
  </si>
  <si>
    <t>Indicate Flow Ratios Used with X</t>
  </si>
  <si>
    <t>Cells formatted like this</t>
  </si>
  <si>
    <t>Critical v/c (Xc)</t>
  </si>
  <si>
    <t>This is the lane group flow rate divided by the saturation flow rate.</t>
  </si>
  <si>
    <t>For signalized intersections the critical intersection v/c is reported. It is the sum of the critical flow ratio multiplied by the cycle length divided by the cycle length less the lost time.</t>
  </si>
  <si>
    <t>Use the guidance in APM Section 13.4.4 to determine flow ratios to use in calculation. The formula in this cell wil need to be updated to capture the apprpriate flow ratios.</t>
  </si>
  <si>
    <t>4.18.2024</t>
  </si>
  <si>
    <t>Version</t>
  </si>
  <si>
    <t>Author</t>
  </si>
  <si>
    <t xml:space="preserve">Date </t>
  </si>
  <si>
    <t>Changes</t>
  </si>
  <si>
    <t>Katie Brown</t>
  </si>
  <si>
    <t>1.0</t>
  </si>
  <si>
    <t>Original Version</t>
  </si>
  <si>
    <t>EB/WB: *Split phasing, use 2 E/W flow ratios *NECESSARY TO MODIFY FOR STRICT NEMA PHASING*</t>
  </si>
  <si>
    <t>This calculator is to be applied to signalized intersections to calculate the critical v/c ratio, Xc. If Vistro is used for the analysis this is unecessary because it wil provide the Xc directly with no post-processing required. Unique reports are required to acquire necessary inputs depending upon software used and specfic signal timing implemented. Note that values used for calculations should be by Lane Group. See LaneGroupGuidance tab for more information and/or HCM Chapter 19.</t>
  </si>
  <si>
    <t>Number of Lanes</t>
  </si>
  <si>
    <t>Movements by Lanes</t>
  </si>
  <si>
    <t>Lane Groups (LG)</t>
  </si>
  <si>
    <t>Left, through, and right:</t>
  </si>
  <si>
    <t>LG 1:</t>
  </si>
  <si>
    <t>Lane Group Identification Guidance:</t>
  </si>
  <si>
    <t>LG 1:
LG 2:</t>
  </si>
  <si>
    <t>Exclusive left:
Through and right:</t>
  </si>
  <si>
    <t>Left and through:
Through and right:</t>
  </si>
  <si>
    <t>LG 1:
LG 2:
LG 3:</t>
  </si>
  <si>
    <t>Exclusive left:
Exclusive left:
Through:
Through:
Through and right:</t>
  </si>
  <si>
    <r>
      <t>·</t>
    </r>
    <r>
      <rPr>
        <sz val="7"/>
        <color theme="1"/>
        <rFont val="Times New Roman"/>
        <family val="1"/>
      </rPr>
      <t>        </t>
    </r>
    <r>
      <rPr>
        <sz val="7"/>
        <color theme="1"/>
        <rFont val="Calibri"/>
        <family val="2"/>
        <scheme val="minor"/>
      </rPr>
      <t xml:space="preserve"> </t>
    </r>
    <r>
      <rPr>
        <sz val="12"/>
        <color theme="1"/>
        <rFont val="Calibri"/>
        <family val="2"/>
        <scheme val="minor"/>
      </rPr>
      <t>An exclusive left-turn lane or lanes should be designated as a separate lane group. The same is true of an exclusive right-turn lane.</t>
    </r>
  </si>
  <si>
    <r>
      <t>·</t>
    </r>
    <r>
      <rPr>
        <sz val="7"/>
        <color theme="1"/>
        <rFont val="Times New Roman"/>
        <family val="1"/>
      </rPr>
      <t xml:space="preserve">         </t>
    </r>
    <r>
      <rPr>
        <sz val="12"/>
        <color theme="1"/>
        <rFont val="Calibri"/>
        <family val="2"/>
        <scheme val="minor"/>
      </rPr>
      <t>Any shared lane should be designated as a separate lane group.</t>
    </r>
  </si>
  <si>
    <r>
      <t>·</t>
    </r>
    <r>
      <rPr>
        <sz val="7"/>
        <color theme="1"/>
        <rFont val="Times New Roman"/>
        <family val="1"/>
      </rPr>
      <t xml:space="preserve">         </t>
    </r>
    <r>
      <rPr>
        <sz val="12"/>
        <color theme="1"/>
        <rFont val="Calibri"/>
        <family val="2"/>
        <scheme val="minor"/>
      </rPr>
      <t>Any lanes that are not exclusive turn lanes or shared lanes should be combined into one lane group.</t>
    </r>
  </si>
  <si>
    <r>
      <t>·</t>
    </r>
    <r>
      <rPr>
        <sz val="7"/>
        <color theme="1"/>
        <rFont val="Times New Roman"/>
        <family val="1"/>
      </rPr>
      <t>        </t>
    </r>
    <r>
      <rPr>
        <sz val="7"/>
        <color theme="1"/>
        <rFont val="Calibri"/>
        <family val="2"/>
        <scheme val="minor"/>
      </rPr>
      <t xml:space="preserve"> </t>
    </r>
    <r>
      <rPr>
        <sz val="12"/>
        <color theme="1"/>
        <rFont val="Calibri"/>
        <family val="2"/>
        <scheme val="minor"/>
      </rPr>
      <t>Exclusive left-turn lane (or lanes),</t>
    </r>
  </si>
  <si>
    <r>
      <t>·</t>
    </r>
    <r>
      <rPr>
        <sz val="7"/>
        <color theme="1"/>
        <rFont val="Times New Roman"/>
        <family val="1"/>
      </rPr>
      <t>       </t>
    </r>
    <r>
      <rPr>
        <sz val="7"/>
        <color theme="1"/>
        <rFont val="Calibri"/>
        <family val="2"/>
        <scheme val="minor"/>
      </rPr>
      <t xml:space="preserve">  </t>
    </r>
    <r>
      <rPr>
        <sz val="12"/>
        <color theme="1"/>
        <rFont val="Calibri"/>
        <family val="2"/>
        <scheme val="minor"/>
      </rPr>
      <t>Exclusive through lane (or lanes),</t>
    </r>
  </si>
  <si>
    <r>
      <t>·</t>
    </r>
    <r>
      <rPr>
        <sz val="7"/>
        <color theme="1"/>
        <rFont val="Times New Roman"/>
        <family val="1"/>
      </rPr>
      <t xml:space="preserve">         </t>
    </r>
    <r>
      <rPr>
        <sz val="12"/>
        <color theme="1"/>
        <rFont val="Calibri"/>
        <family val="2"/>
        <scheme val="minor"/>
      </rPr>
      <t>Exclusive right-turn lane (or lanes),</t>
    </r>
  </si>
  <si>
    <r>
      <t>·</t>
    </r>
    <r>
      <rPr>
        <sz val="7"/>
        <color theme="1"/>
        <rFont val="Times New Roman"/>
        <family val="1"/>
      </rPr>
      <t>        </t>
    </r>
    <r>
      <rPr>
        <sz val="7"/>
        <color theme="1"/>
        <rFont val="Calibri"/>
        <family val="2"/>
        <scheme val="minor"/>
      </rPr>
      <t xml:space="preserve"> </t>
    </r>
    <r>
      <rPr>
        <sz val="12"/>
        <color theme="1"/>
        <rFont val="Calibri"/>
        <family val="2"/>
        <scheme val="minor"/>
      </rPr>
      <t>Shared left-turn and through lane,</t>
    </r>
  </si>
  <si>
    <r>
      <t>·</t>
    </r>
    <r>
      <rPr>
        <sz val="7"/>
        <color theme="1"/>
        <rFont val="Times New Roman"/>
        <family val="1"/>
      </rPr>
      <t xml:space="preserve">         </t>
    </r>
    <r>
      <rPr>
        <sz val="12"/>
        <color theme="1"/>
        <rFont val="Calibri"/>
        <family val="2"/>
        <scheme val="minor"/>
      </rPr>
      <t>Shared left-turn and right-turn lane,</t>
    </r>
  </si>
  <si>
    <r>
      <t>·</t>
    </r>
    <r>
      <rPr>
        <sz val="7"/>
        <color theme="1"/>
        <rFont val="Times New Roman"/>
        <family val="1"/>
      </rPr>
      <t xml:space="preserve">         </t>
    </r>
    <r>
      <rPr>
        <sz val="12"/>
        <color theme="1"/>
        <rFont val="Calibri"/>
        <family val="2"/>
        <scheme val="minor"/>
      </rPr>
      <t>Shared right-turn and through lane, and</t>
    </r>
  </si>
  <si>
    <r>
      <t>·</t>
    </r>
    <r>
      <rPr>
        <sz val="7"/>
        <color theme="1"/>
        <rFont val="Times New Roman"/>
        <family val="1"/>
      </rPr>
      <t>        </t>
    </r>
    <r>
      <rPr>
        <sz val="7"/>
        <color theme="1"/>
        <rFont val="Calibri"/>
        <family val="2"/>
        <scheme val="minor"/>
      </rPr>
      <t xml:space="preserve"> </t>
    </r>
    <r>
      <rPr>
        <sz val="12"/>
        <color theme="1"/>
        <rFont val="Calibri"/>
        <family val="2"/>
        <scheme val="minor"/>
      </rPr>
      <t>Shared left-turn, through, and right-turn lane.</t>
    </r>
  </si>
  <si>
    <t>These rules result in the designation of one or more of the following lane group possibilities for an intersection approach:</t>
  </si>
  <si>
    <t>Notice that a lane group may include one or more lanes. Use the following rules in order to determine the lane groups for an intersection approach:</t>
  </si>
  <si>
    <r>
      <t xml:space="preserve">It is important to highlight that it is </t>
    </r>
    <r>
      <rPr>
        <b/>
        <i/>
        <sz val="11"/>
        <color rgb="FF000000"/>
        <rFont val="Calibri"/>
        <family val="2"/>
        <scheme val="minor"/>
      </rPr>
      <t>lane group</t>
    </r>
    <r>
      <rPr>
        <sz val="11"/>
        <color rgb="FF000000"/>
        <rFont val="Calibri"/>
        <family val="2"/>
        <scheme val="minor"/>
      </rPr>
      <t xml:space="preserve"> flow rates and saturation flow rates used for the critical intersection v/c calculation (not movement groups). This may be somewhat confusing as these two designations are very similar. Some guidance will be provided here, but also reference HCM Chapter 19 for detailed discussion. The table shown below provides examples of a variety of typical lane groups.</t>
    </r>
  </si>
  <si>
    <t>Determine Lane Group Flow Rates</t>
  </si>
  <si>
    <t>Determine Lane Groups</t>
  </si>
  <si>
    <r>
      <t xml:space="preserve">The lane group concept is important to help identify the appropriate flow rate and saturation flow rate from the software reports. If the approach has no shared lanes or has only one lane, the lane groups and movement groups will have the same flow rates. This is discussed in the software discussion in APM Section 13.4.4. An analyst will need to pull the flow rate for each lane and then appropriately combine them for each individual lane group. It is these lane group values that will then be used to calculate the flow ratios used in the critical intersection v/c calculation. 
An example of this is provided in the Synchro Report shown at the right. As noted in the bullets above, "any shared lane should be designated as a separate lane group". The northbound and southbound lane configuration creates two lane groups: 1. through lane, 2. shared through and right-turn lane. In this situation the </t>
    </r>
    <r>
      <rPr>
        <b/>
        <i/>
        <sz val="11"/>
        <color rgb="FF000000"/>
        <rFont val="Calibri"/>
        <family val="2"/>
        <scheme val="minor"/>
      </rPr>
      <t>Grp Volume(v)</t>
    </r>
    <r>
      <rPr>
        <sz val="11"/>
        <color rgb="FF000000"/>
        <rFont val="Calibri"/>
        <family val="2"/>
        <scheme val="minor"/>
      </rPr>
      <t xml:space="preserve"> row (circled in </t>
    </r>
    <r>
      <rPr>
        <sz val="11"/>
        <color rgb="FFFF0000"/>
        <rFont val="Calibri"/>
        <family val="2"/>
        <scheme val="minor"/>
      </rPr>
      <t>red</t>
    </r>
    <r>
      <rPr>
        <sz val="11"/>
        <color rgb="FF000000"/>
        <rFont val="Calibri"/>
        <family val="2"/>
        <scheme val="minor"/>
      </rPr>
      <t xml:space="preserve"> in far left column) should be used for the lane flow rate instead of the </t>
    </r>
    <r>
      <rPr>
        <i/>
        <sz val="11"/>
        <color rgb="FF000000"/>
        <rFont val="Calibri"/>
        <family val="2"/>
        <scheme val="minor"/>
      </rPr>
      <t>Adj Flow Rate</t>
    </r>
    <r>
      <rPr>
        <sz val="11"/>
        <color rgb="FF000000"/>
        <rFont val="Calibri"/>
        <family val="2"/>
        <scheme val="minor"/>
      </rPr>
      <t xml:space="preserve"> row (identified by the dashed red boxes). This is because the values of 1401 and 1805 reflect volumes for both through lanes and as defined, there are two separate lane groups in this configuration.</t>
    </r>
  </si>
  <si>
    <t>Shared Thru-Right</t>
  </si>
  <si>
    <t>NB/SB: *Protected Lefts, one of 2 possible N/S flow ratio combos</t>
  </si>
  <si>
    <t>Update post-APMUG Meeting with sumif</t>
  </si>
  <si>
    <t>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</si>
</sst>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u/>
      <sz val="18"/>
      <color theme="1"/>
      <name val="Calibri"/>
      <family val="2"/>
      <scheme val="minor"/>
    </font>
    <font>
      <sz val="12"/>
      <color theme="1"/>
      <name val="Symbol"/>
      <family val="1"/>
      <charset val="2"/>
    </font>
    <font>
      <sz val="7"/>
      <color theme="1"/>
      <name val="Times New Roman"/>
      <family val="1"/>
    </font>
    <font>
      <sz val="12"/>
      <color theme="1"/>
      <name val="Calibri"/>
      <family val="2"/>
      <scheme val="minor"/>
    </font>
    <font>
      <sz val="7"/>
      <color theme="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
      <b/>
      <sz val="14"/>
      <color rgb="FF000000"/>
      <name val="Calibri"/>
      <family val="2"/>
      <scheme val="minor"/>
    </font>
    <font>
      <b/>
      <i/>
      <sz val="11"/>
      <color rgb="FF000000"/>
      <name val="Calibri"/>
      <family val="2"/>
      <scheme val="minor"/>
    </font>
    <font>
      <i/>
      <sz val="11"/>
      <color rgb="FF00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theme="0" tint="-0.499984740745262"/>
      </top>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center" wrapText="1"/>
    </xf>
    <xf numFmtId="0" fontId="0" fillId="0" borderId="2" xfId="0" applyBorder="1" applyAlignment="1">
      <alignment horizontal="center" vertical="center"/>
    </xf>
    <xf numFmtId="0" fontId="0" fillId="0" borderId="1" xfId="0" applyBorder="1" applyAlignment="1">
      <alignment vertical="center"/>
    </xf>
    <xf numFmtId="164" fontId="0" fillId="0" borderId="0" xfId="0" applyNumberFormat="1" applyAlignment="1">
      <alignment horizontal="center"/>
    </xf>
    <xf numFmtId="164" fontId="0" fillId="0" borderId="0" xfId="0" applyNumberFormat="1" applyAlignment="1">
      <alignment horizontal="center" vertical="center"/>
    </xf>
    <xf numFmtId="1" fontId="0" fillId="0" borderId="0" xfId="0" applyNumberFormat="1" applyAlignment="1">
      <alignment horizontal="center" vertical="center"/>
    </xf>
    <xf numFmtId="0" fontId="0" fillId="0" borderId="2"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right"/>
    </xf>
    <xf numFmtId="0" fontId="1" fillId="0" borderId="4" xfId="0" applyFont="1" applyBorder="1" applyAlignment="1">
      <alignment horizontal="right"/>
    </xf>
    <xf numFmtId="0" fontId="1" fillId="0" borderId="0" xfId="0" applyFont="1" applyAlignment="1">
      <alignment horizontal="right"/>
    </xf>
    <xf numFmtId="2" fontId="1" fillId="0" borderId="0" xfId="0" applyNumberFormat="1" applyFont="1" applyAlignment="1">
      <alignment horizontal="center"/>
    </xf>
    <xf numFmtId="0" fontId="1" fillId="0" borderId="0" xfId="0" applyFont="1"/>
    <xf numFmtId="0" fontId="0" fillId="0" borderId="0" xfId="0" applyAlignment="1">
      <alignment horizontal="left" vertical="top" wrapText="1"/>
    </xf>
    <xf numFmtId="0" fontId="1" fillId="3" borderId="1" xfId="0" applyFont="1" applyFill="1" applyBorder="1"/>
    <xf numFmtId="0" fontId="1" fillId="3" borderId="2" xfId="0" applyFont="1" applyFill="1" applyBorder="1"/>
    <xf numFmtId="0" fontId="0" fillId="0" borderId="7" xfId="0"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8" xfId="0" applyFont="1" applyFill="1" applyBorder="1"/>
    <xf numFmtId="0" fontId="1" fillId="3" borderId="9" xfId="0" applyFont="1" applyFill="1" applyBorder="1" applyAlignment="1">
      <alignment horizontal="center" wrapText="1"/>
    </xf>
    <xf numFmtId="164" fontId="0" fillId="4" borderId="1" xfId="0" applyNumberFormat="1" applyFill="1" applyBorder="1" applyAlignment="1">
      <alignment horizontal="center"/>
    </xf>
    <xf numFmtId="2" fontId="1" fillId="4" borderId="5" xfId="0" applyNumberFormat="1" applyFont="1"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left"/>
    </xf>
    <xf numFmtId="0" fontId="0" fillId="0" borderId="0" xfId="0" quotePrefix="1" applyAlignment="1">
      <alignment horizontal="center"/>
    </xf>
    <xf numFmtId="0" fontId="1" fillId="5" borderId="0" xfId="0" applyFont="1" applyFill="1" applyAlignment="1">
      <alignment horizontal="center"/>
    </xf>
    <xf numFmtId="0" fontId="2" fillId="0" borderId="0" xfId="0" applyFont="1"/>
    <xf numFmtId="0" fontId="4" fillId="0" borderId="0" xfId="0" applyFont="1"/>
    <xf numFmtId="0" fontId="5" fillId="0" borderId="0" xfId="0" applyFont="1" applyAlignment="1">
      <alignment horizontal="left" vertical="center" indent="5"/>
    </xf>
    <xf numFmtId="0" fontId="11" fillId="6" borderId="10" xfId="0" applyFont="1" applyFill="1" applyBorder="1" applyAlignment="1">
      <alignment vertical="center" wrapText="1"/>
    </xf>
    <xf numFmtId="0" fontId="9" fillId="0" borderId="12" xfId="0" applyFont="1" applyBorder="1" applyAlignment="1">
      <alignment horizontal="right" vertical="center" wrapText="1"/>
    </xf>
    <xf numFmtId="0" fontId="9" fillId="0" borderId="12" xfId="0" applyFont="1" applyBorder="1" applyAlignment="1">
      <alignment vertical="top" wrapText="1"/>
    </xf>
    <xf numFmtId="0" fontId="7" fillId="0" borderId="11" xfId="0" applyFont="1" applyBorder="1" applyAlignment="1">
      <alignment horizontal="center" vertical="center" wrapText="1"/>
    </xf>
    <xf numFmtId="164" fontId="0" fillId="2" borderId="0" xfId="0" applyNumberFormat="1" applyFill="1" applyAlignment="1">
      <alignment horizontal="center"/>
    </xf>
    <xf numFmtId="0" fontId="0" fillId="0" borderId="0" xfId="0" applyAlignment="1">
      <alignment horizontal="left" vertical="top"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left" wrapText="1"/>
    </xf>
    <xf numFmtId="0" fontId="10" fillId="7" borderId="1" xfId="0" applyFont="1" applyFill="1" applyBorder="1" applyAlignment="1">
      <alignment horizontal="left" vertical="top"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14" xfId="0" applyFont="1" applyBorder="1" applyAlignment="1">
      <alignment vertical="top" wrapText="1"/>
    </xf>
    <xf numFmtId="0" fontId="9" fillId="0" borderId="13" xfId="0" applyFont="1" applyBorder="1" applyAlignment="1">
      <alignment vertical="top" wrapText="1"/>
    </xf>
    <xf numFmtId="0" fontId="9" fillId="0" borderId="11" xfId="0" applyFont="1" applyBorder="1" applyAlignment="1">
      <alignment vertical="top" wrapText="1"/>
    </xf>
    <xf numFmtId="0" fontId="12" fillId="6" borderId="4" xfId="0" applyFont="1" applyFill="1" applyBorder="1" applyAlignment="1">
      <alignment horizontal="center" wrapText="1"/>
    </xf>
    <xf numFmtId="0" fontId="12" fillId="6" borderId="5" xfId="0" applyFont="1" applyFill="1" applyBorder="1" applyAlignment="1">
      <alignment horizont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1" xfId="0" applyFont="1" applyBorder="1" applyAlignment="1">
      <alignment horizontal="right" vertical="center" wrapText="1"/>
    </xf>
    <xf numFmtId="0" fontId="1" fillId="3" borderId="6" xfId="0" applyFont="1" applyFill="1" applyBorder="1" applyAlignment="1">
      <alignment horizontal="left" vertical="center" wrapText="1"/>
    </xf>
    <xf numFmtId="0" fontId="1" fillId="3" borderId="2" xfId="0" applyFont="1"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1"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xdr:col>
      <xdr:colOff>76200</xdr:colOff>
      <xdr:row>10</xdr:row>
      <xdr:rowOff>76200</xdr:rowOff>
    </xdr:from>
    <xdr:to>
      <xdr:col>3</xdr:col>
      <xdr:colOff>590550</xdr:colOff>
      <xdr:row>10</xdr:row>
      <xdr:rowOff>409575</xdr:rowOff>
    </xdr:to>
    <xdr:pic>
      <xdr:nvPicPr>
        <xdr:cNvPr id="5" name="Picture 4">
          <a:extLst>
            <a:ext uri="{FF2B5EF4-FFF2-40B4-BE49-F238E27FC236}">
              <a16:creationId xmlns:a16="http://schemas.microsoft.com/office/drawing/2014/main" id="{5BCFFF8C-B78D-455A-AA14-365EAD9E7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2790825"/>
          <a:ext cx="5143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47625</xdr:colOff>
      <xdr:row>10</xdr:row>
      <xdr:rowOff>28575</xdr:rowOff>
    </xdr:from>
    <xdr:to>
      <xdr:col>5</xdr:col>
      <xdr:colOff>619125</xdr:colOff>
      <xdr:row>10</xdr:row>
      <xdr:rowOff>428625</xdr:rowOff>
    </xdr:to>
    <xdr:pic>
      <xdr:nvPicPr>
        <xdr:cNvPr id="6" name="Picture 5">
          <a:extLst>
            <a:ext uri="{FF2B5EF4-FFF2-40B4-BE49-F238E27FC236}">
              <a16:creationId xmlns:a16="http://schemas.microsoft.com/office/drawing/2014/main" id="{2E30595D-CD32-4032-87CE-A5ADE4D5C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2900" y="2743200"/>
          <a:ext cx="571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38101</xdr:colOff>
      <xdr:row>11</xdr:row>
      <xdr:rowOff>9524</xdr:rowOff>
    </xdr:from>
    <xdr:to>
      <xdr:col>3</xdr:col>
      <xdr:colOff>708374</xdr:colOff>
      <xdr:row>13</xdr:row>
      <xdr:rowOff>171449</xdr:rowOff>
    </xdr:to>
    <xdr:pic>
      <xdr:nvPicPr>
        <xdr:cNvPr id="7" name="Picture 6">
          <a:extLst>
            <a:ext uri="{FF2B5EF4-FFF2-40B4-BE49-F238E27FC236}">
              <a16:creationId xmlns:a16="http://schemas.microsoft.com/office/drawing/2014/main" id="{B6694613-B9B4-418E-B9EF-62F170F98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4151" y="3105149"/>
          <a:ext cx="670273"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14</xdr:row>
      <xdr:rowOff>76200</xdr:rowOff>
    </xdr:from>
    <xdr:to>
      <xdr:col>3</xdr:col>
      <xdr:colOff>638175</xdr:colOff>
      <xdr:row>16</xdr:row>
      <xdr:rowOff>133350</xdr:rowOff>
    </xdr:to>
    <xdr:pic>
      <xdr:nvPicPr>
        <xdr:cNvPr id="9" name="Picture 8">
          <a:extLst>
            <a:ext uri="{FF2B5EF4-FFF2-40B4-BE49-F238E27FC236}">
              <a16:creationId xmlns:a16="http://schemas.microsoft.com/office/drawing/2014/main" id="{07411C4F-CDAC-44AF-8F4E-2A8BD285B3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14625" y="377190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9525</xdr:colOff>
      <xdr:row>17</xdr:row>
      <xdr:rowOff>76201</xdr:rowOff>
    </xdr:from>
    <xdr:to>
      <xdr:col>3</xdr:col>
      <xdr:colOff>675731</xdr:colOff>
      <xdr:row>23</xdr:row>
      <xdr:rowOff>123826</xdr:rowOff>
    </xdr:to>
    <xdr:pic>
      <xdr:nvPicPr>
        <xdr:cNvPr id="10" name="Picture 9">
          <a:extLst>
            <a:ext uri="{FF2B5EF4-FFF2-40B4-BE49-F238E27FC236}">
              <a16:creationId xmlns:a16="http://schemas.microsoft.com/office/drawing/2014/main" id="{E7F4B180-3F6B-410F-A208-B9AD81C425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95575" y="4295776"/>
          <a:ext cx="666206"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47625</xdr:colOff>
      <xdr:row>14</xdr:row>
      <xdr:rowOff>57150</xdr:rowOff>
    </xdr:from>
    <xdr:to>
      <xdr:col>5</xdr:col>
      <xdr:colOff>704850</xdr:colOff>
      <xdr:row>16</xdr:row>
      <xdr:rowOff>114300</xdr:rowOff>
    </xdr:to>
    <xdr:pic>
      <xdr:nvPicPr>
        <xdr:cNvPr id="11" name="Picture 10">
          <a:extLst>
            <a:ext uri="{FF2B5EF4-FFF2-40B4-BE49-F238E27FC236}">
              <a16:creationId xmlns:a16="http://schemas.microsoft.com/office/drawing/2014/main" id="{6E11E713-0927-45D8-89E8-1C395C24CC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752850"/>
          <a:ext cx="6572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19050</xdr:colOff>
      <xdr:row>17</xdr:row>
      <xdr:rowOff>76200</xdr:rowOff>
    </xdr:from>
    <xdr:to>
      <xdr:col>5</xdr:col>
      <xdr:colOff>685256</xdr:colOff>
      <xdr:row>23</xdr:row>
      <xdr:rowOff>104775</xdr:rowOff>
    </xdr:to>
    <xdr:pic>
      <xdr:nvPicPr>
        <xdr:cNvPr id="14" name="Picture 13">
          <a:extLst>
            <a:ext uri="{FF2B5EF4-FFF2-40B4-BE49-F238E27FC236}">
              <a16:creationId xmlns:a16="http://schemas.microsoft.com/office/drawing/2014/main" id="{3ADB1716-2A65-45B4-B907-E83A34EF786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4325" y="4191000"/>
          <a:ext cx="666206"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38101</xdr:colOff>
      <xdr:row>11</xdr:row>
      <xdr:rowOff>9524</xdr:rowOff>
    </xdr:from>
    <xdr:to>
      <xdr:col>5</xdr:col>
      <xdr:colOff>708374</xdr:colOff>
      <xdr:row>13</xdr:row>
      <xdr:rowOff>171449</xdr:rowOff>
    </xdr:to>
    <xdr:pic>
      <xdr:nvPicPr>
        <xdr:cNvPr id="16" name="Picture 15">
          <a:extLst>
            <a:ext uri="{FF2B5EF4-FFF2-40B4-BE49-F238E27FC236}">
              <a16:creationId xmlns:a16="http://schemas.microsoft.com/office/drawing/2014/main" id="{188340DC-CB65-4467-BBA7-598FB98BA8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376" y="3105149"/>
          <a:ext cx="670273"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447675</xdr:colOff>
      <xdr:row>45</xdr:row>
      <xdr:rowOff>0</xdr:rowOff>
    </xdr:from>
    <xdr:to>
      <xdr:col>17</xdr:col>
      <xdr:colOff>19904</xdr:colOff>
      <xdr:row>86</xdr:row>
      <xdr:rowOff>67841</xdr:rowOff>
    </xdr:to>
    <xdr:grpSp>
      <xdr:nvGrpSpPr>
        <xdr:cNvPr id="43" name="Group 42">
          <a:extLst>
            <a:ext uri="{FF2B5EF4-FFF2-40B4-BE49-F238E27FC236}">
              <a16:creationId xmlns:a16="http://schemas.microsoft.com/office/drawing/2014/main" id="{45A1875D-73B3-C5C7-795B-8DCC510BC03D}"/>
            </a:ext>
          </a:extLst>
        </xdr:cNvPr>
        <xdr:cNvGrpSpPr/>
      </xdr:nvGrpSpPr>
      <xdr:grpSpPr>
        <a:xfrm>
          <a:off x="5676900" y="9220200"/>
          <a:ext cx="5668229" cy="7878341"/>
          <a:chOff x="7467600" y="6505575"/>
          <a:chExt cx="5668229" cy="7878341"/>
        </a:xfrm>
      </xdr:grpSpPr>
      <xdr:grpSp>
        <xdr:nvGrpSpPr>
          <xdr:cNvPr id="29" name="Group 28">
            <a:extLst>
              <a:ext uri="{FF2B5EF4-FFF2-40B4-BE49-F238E27FC236}">
                <a16:creationId xmlns:a16="http://schemas.microsoft.com/office/drawing/2014/main" id="{D6861780-F0DC-48DF-9723-C4515988D98A}"/>
              </a:ext>
            </a:extLst>
          </xdr:cNvPr>
          <xdr:cNvGrpSpPr/>
        </xdr:nvGrpSpPr>
        <xdr:grpSpPr>
          <a:xfrm>
            <a:off x="7467600" y="6505575"/>
            <a:ext cx="5668229" cy="7878341"/>
            <a:chOff x="9886949" y="1704975"/>
            <a:chExt cx="5668229" cy="7878341"/>
          </a:xfrm>
        </xdr:grpSpPr>
        <xdr:grpSp>
          <xdr:nvGrpSpPr>
            <xdr:cNvPr id="30" name="Group 29">
              <a:extLst>
                <a:ext uri="{FF2B5EF4-FFF2-40B4-BE49-F238E27FC236}">
                  <a16:creationId xmlns:a16="http://schemas.microsoft.com/office/drawing/2014/main" id="{92F9644C-6D53-21A2-3C80-3B53DB62FEF0}"/>
                </a:ext>
              </a:extLst>
            </xdr:cNvPr>
            <xdr:cNvGrpSpPr/>
          </xdr:nvGrpSpPr>
          <xdr:grpSpPr>
            <a:xfrm>
              <a:off x="9886949" y="1704975"/>
              <a:ext cx="5668229" cy="7878341"/>
              <a:chOff x="9715499" y="1428750"/>
              <a:chExt cx="5668229" cy="7878341"/>
            </a:xfrm>
          </xdr:grpSpPr>
          <xdr:grpSp>
            <xdr:nvGrpSpPr>
              <xdr:cNvPr id="33" name="Group 32">
                <a:extLst>
                  <a:ext uri="{FF2B5EF4-FFF2-40B4-BE49-F238E27FC236}">
                    <a16:creationId xmlns:a16="http://schemas.microsoft.com/office/drawing/2014/main" id="{83EF945C-FE1C-3939-D0C6-C162D6B73129}"/>
                  </a:ext>
                </a:extLst>
              </xdr:cNvPr>
              <xdr:cNvGrpSpPr/>
            </xdr:nvGrpSpPr>
            <xdr:grpSpPr>
              <a:xfrm>
                <a:off x="9715499" y="1428750"/>
                <a:ext cx="5668229" cy="7878341"/>
                <a:chOff x="9191625" y="238125"/>
                <a:chExt cx="6115904" cy="8354591"/>
              </a:xfrm>
            </xdr:grpSpPr>
            <xdr:pic>
              <xdr:nvPicPr>
                <xdr:cNvPr id="38" name="Picture 37">
                  <a:extLst>
                    <a:ext uri="{FF2B5EF4-FFF2-40B4-BE49-F238E27FC236}">
                      <a16:creationId xmlns:a16="http://schemas.microsoft.com/office/drawing/2014/main" id="{76B41931-8124-E232-6E8F-EB7352FF68BE}"/>
                    </a:ext>
                  </a:extLst>
                </xdr:cNvPr>
                <xdr:cNvPicPr>
                  <a:picLocks noChangeAspect="1"/>
                </xdr:cNvPicPr>
              </xdr:nvPicPr>
              <xdr:blipFill>
                <a:blip xmlns:r="http://schemas.openxmlformats.org/officeDocument/2006/relationships" r:embed="rId5"/>
                <a:stretch>
                  <a:fillRect/>
                </a:stretch>
              </xdr:blipFill>
              <xdr:spPr>
                <a:xfrm>
                  <a:off x="9191625" y="238125"/>
                  <a:ext cx="6115904" cy="8354591"/>
                </a:xfrm>
                <a:prstGeom prst="rect">
                  <a:avLst/>
                </a:prstGeom>
                <a:ln>
                  <a:solidFill>
                    <a:srgbClr val="FF0000"/>
                  </a:solidFill>
                </a:ln>
              </xdr:spPr>
            </xdr:pic>
            <xdr:sp macro="" textlink="">
              <xdr:nvSpPr>
                <xdr:cNvPr id="39" name="Rectangle 38">
                  <a:extLst>
                    <a:ext uri="{FF2B5EF4-FFF2-40B4-BE49-F238E27FC236}">
                      <a16:creationId xmlns:a16="http://schemas.microsoft.com/office/drawing/2014/main" id="{02918C56-169B-71F5-E28E-52C19D6B13B2}"/>
                    </a:ext>
                  </a:extLst>
                </xdr:cNvPr>
                <xdr:cNvSpPr/>
              </xdr:nvSpPr>
              <xdr:spPr>
                <a:xfrm>
                  <a:off x="10705347" y="2543522"/>
                  <a:ext cx="1014489" cy="15919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Rectangle 39">
                  <a:extLst>
                    <a:ext uri="{FF2B5EF4-FFF2-40B4-BE49-F238E27FC236}">
                      <a16:creationId xmlns:a16="http://schemas.microsoft.com/office/drawing/2014/main" id="{796B8813-E191-901B-7FED-720EC4698FEE}"/>
                    </a:ext>
                  </a:extLst>
                </xdr:cNvPr>
                <xdr:cNvSpPr/>
              </xdr:nvSpPr>
              <xdr:spPr>
                <a:xfrm>
                  <a:off x="11401241" y="3640467"/>
                  <a:ext cx="308318" cy="1531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4" name="Oval 33">
                <a:extLst>
                  <a:ext uri="{FF2B5EF4-FFF2-40B4-BE49-F238E27FC236}">
                    <a16:creationId xmlns:a16="http://schemas.microsoft.com/office/drawing/2014/main" id="{7BF9CC0B-39A6-4B84-6E8E-C471CC2694D3}"/>
                  </a:ext>
                </a:extLst>
              </xdr:cNvPr>
              <xdr:cNvSpPr/>
            </xdr:nvSpPr>
            <xdr:spPr>
              <a:xfrm>
                <a:off x="13496925" y="2257425"/>
                <a:ext cx="4381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Oval 34">
                <a:extLst>
                  <a:ext uri="{FF2B5EF4-FFF2-40B4-BE49-F238E27FC236}">
                    <a16:creationId xmlns:a16="http://schemas.microsoft.com/office/drawing/2014/main" id="{C7AB7D9E-1784-4E8B-3817-A77552B4AEC9}"/>
                  </a:ext>
                </a:extLst>
              </xdr:cNvPr>
              <xdr:cNvSpPr/>
            </xdr:nvSpPr>
            <xdr:spPr>
              <a:xfrm>
                <a:off x="13611225" y="4467225"/>
                <a:ext cx="257175" cy="1714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Oval 36">
                <a:extLst>
                  <a:ext uri="{FF2B5EF4-FFF2-40B4-BE49-F238E27FC236}">
                    <a16:creationId xmlns:a16="http://schemas.microsoft.com/office/drawing/2014/main" id="{1EEBA5F1-AF8D-08D7-0049-BB03DB67C68C}"/>
                  </a:ext>
                </a:extLst>
              </xdr:cNvPr>
              <xdr:cNvSpPr/>
            </xdr:nvSpPr>
            <xdr:spPr>
              <a:xfrm>
                <a:off x="14592300" y="2257425"/>
                <a:ext cx="4381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1" name="Rectangle 30">
              <a:extLst>
                <a:ext uri="{FF2B5EF4-FFF2-40B4-BE49-F238E27FC236}">
                  <a16:creationId xmlns:a16="http://schemas.microsoft.com/office/drawing/2014/main" id="{CA5A842D-BBAC-BDAC-04BC-9EB93EB21E41}"/>
                </a:ext>
              </a:extLst>
            </xdr:cNvPr>
            <xdr:cNvSpPr/>
          </xdr:nvSpPr>
          <xdr:spPr>
            <a:xfrm>
              <a:off x="14525625" y="3876675"/>
              <a:ext cx="254430" cy="142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Oval 31">
              <a:extLst>
                <a:ext uri="{FF2B5EF4-FFF2-40B4-BE49-F238E27FC236}">
                  <a16:creationId xmlns:a16="http://schemas.microsoft.com/office/drawing/2014/main" id="{ACB3410C-B479-FFB5-4426-276F377361E0}"/>
                </a:ext>
              </a:extLst>
            </xdr:cNvPr>
            <xdr:cNvSpPr/>
          </xdr:nvSpPr>
          <xdr:spPr>
            <a:xfrm>
              <a:off x="9896474" y="4733925"/>
              <a:ext cx="1114426" cy="2095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1" name="Rectangle 40">
            <a:extLst>
              <a:ext uri="{FF2B5EF4-FFF2-40B4-BE49-F238E27FC236}">
                <a16:creationId xmlns:a16="http://schemas.microsoft.com/office/drawing/2014/main" id="{FFCE70BD-146E-46D9-94B5-44868093B708}"/>
              </a:ext>
            </a:extLst>
          </xdr:cNvPr>
          <xdr:cNvSpPr/>
        </xdr:nvSpPr>
        <xdr:spPr>
          <a:xfrm>
            <a:off x="11334750" y="8658225"/>
            <a:ext cx="647700" cy="161925"/>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2" name="Rectangle 41">
            <a:extLst>
              <a:ext uri="{FF2B5EF4-FFF2-40B4-BE49-F238E27FC236}">
                <a16:creationId xmlns:a16="http://schemas.microsoft.com/office/drawing/2014/main" id="{B608B174-3798-4C88-AAF8-5B90392A4E12}"/>
              </a:ext>
            </a:extLst>
          </xdr:cNvPr>
          <xdr:cNvSpPr/>
        </xdr:nvSpPr>
        <xdr:spPr>
          <a:xfrm>
            <a:off x="12401550" y="8667750"/>
            <a:ext cx="647700" cy="161925"/>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15</xdr:col>
      <xdr:colOff>552450</xdr:colOff>
      <xdr:row>60</xdr:row>
      <xdr:rowOff>180975</xdr:rowOff>
    </xdr:from>
    <xdr:to>
      <xdr:col>16</xdr:col>
      <xdr:colOff>200025</xdr:colOff>
      <xdr:row>61</xdr:row>
      <xdr:rowOff>161925</xdr:rowOff>
    </xdr:to>
    <xdr:sp macro="" textlink="">
      <xdr:nvSpPr>
        <xdr:cNvPr id="44" name="Oval 43">
          <a:extLst>
            <a:ext uri="{FF2B5EF4-FFF2-40B4-BE49-F238E27FC236}">
              <a16:creationId xmlns:a16="http://schemas.microsoft.com/office/drawing/2014/main" id="{37D5CD9E-0907-4CDA-969C-11B363BDDE76}"/>
            </a:ext>
          </a:extLst>
        </xdr:cNvPr>
        <xdr:cNvSpPr/>
      </xdr:nvSpPr>
      <xdr:spPr>
        <a:xfrm>
          <a:off x="10658475" y="12258675"/>
          <a:ext cx="257175" cy="1714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495300</xdr:colOff>
      <xdr:row>56</xdr:row>
      <xdr:rowOff>76200</xdr:rowOff>
    </xdr:from>
    <xdr:to>
      <xdr:col>12</xdr:col>
      <xdr:colOff>438150</xdr:colOff>
      <xdr:row>57</xdr:row>
      <xdr:rowOff>28575</xdr:rowOff>
    </xdr:to>
    <xdr:sp macro="" textlink="">
      <xdr:nvSpPr>
        <xdr:cNvPr id="45" name="Rectangle 44">
          <a:extLst>
            <a:ext uri="{FF2B5EF4-FFF2-40B4-BE49-F238E27FC236}">
              <a16:creationId xmlns:a16="http://schemas.microsoft.com/office/drawing/2014/main" id="{DD0A92BD-BAA7-4AD3-B6D2-9A4D303C2655}"/>
            </a:ext>
          </a:extLst>
        </xdr:cNvPr>
        <xdr:cNvSpPr/>
      </xdr:nvSpPr>
      <xdr:spPr>
        <a:xfrm>
          <a:off x="8162925" y="11391900"/>
          <a:ext cx="552450" cy="142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56</xdr:row>
      <xdr:rowOff>76200</xdr:rowOff>
    </xdr:from>
    <xdr:to>
      <xdr:col>13</xdr:col>
      <xdr:colOff>247650</xdr:colOff>
      <xdr:row>57</xdr:row>
      <xdr:rowOff>28575</xdr:rowOff>
    </xdr:to>
    <xdr:sp macro="" textlink="">
      <xdr:nvSpPr>
        <xdr:cNvPr id="46" name="Rectangle 45">
          <a:extLst>
            <a:ext uri="{FF2B5EF4-FFF2-40B4-BE49-F238E27FC236}">
              <a16:creationId xmlns:a16="http://schemas.microsoft.com/office/drawing/2014/main" id="{7A770EC2-018F-4DA8-A599-86D841D28FEA}"/>
            </a:ext>
          </a:extLst>
        </xdr:cNvPr>
        <xdr:cNvSpPr/>
      </xdr:nvSpPr>
      <xdr:spPr>
        <a:xfrm>
          <a:off x="8848725" y="11391900"/>
          <a:ext cx="285750" cy="142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400049</xdr:colOff>
      <xdr:row>56</xdr:row>
      <xdr:rowOff>76201</xdr:rowOff>
    </xdr:from>
    <xdr:to>
      <xdr:col>13</xdr:col>
      <xdr:colOff>581025</xdr:colOff>
      <xdr:row>57</xdr:row>
      <xdr:rowOff>19051</xdr:rowOff>
    </xdr:to>
    <xdr:sp macro="" textlink="">
      <xdr:nvSpPr>
        <xdr:cNvPr id="47" name="Rectangle 46">
          <a:extLst>
            <a:ext uri="{FF2B5EF4-FFF2-40B4-BE49-F238E27FC236}">
              <a16:creationId xmlns:a16="http://schemas.microsoft.com/office/drawing/2014/main" id="{40A8015B-2311-473B-A372-2B4B5C5A9FC6}"/>
            </a:ext>
          </a:extLst>
        </xdr:cNvPr>
        <xdr:cNvSpPr/>
      </xdr:nvSpPr>
      <xdr:spPr>
        <a:xfrm>
          <a:off x="9286874" y="11391901"/>
          <a:ext cx="180976" cy="1333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171450</xdr:colOff>
      <xdr:row>61</xdr:row>
      <xdr:rowOff>171450</xdr:rowOff>
    </xdr:from>
    <xdr:to>
      <xdr:col>12</xdr:col>
      <xdr:colOff>457200</xdr:colOff>
      <xdr:row>62</xdr:row>
      <xdr:rowOff>125357</xdr:rowOff>
    </xdr:to>
    <xdr:sp macro="" textlink="">
      <xdr:nvSpPr>
        <xdr:cNvPr id="48" name="Rectangle 47">
          <a:extLst>
            <a:ext uri="{FF2B5EF4-FFF2-40B4-BE49-F238E27FC236}">
              <a16:creationId xmlns:a16="http://schemas.microsoft.com/office/drawing/2014/main" id="{96F8A405-CC1E-4146-947C-90513B6144AB}"/>
            </a:ext>
          </a:extLst>
        </xdr:cNvPr>
        <xdr:cNvSpPr/>
      </xdr:nvSpPr>
      <xdr:spPr>
        <a:xfrm>
          <a:off x="8448675" y="12439650"/>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533400</xdr:colOff>
      <xdr:row>61</xdr:row>
      <xdr:rowOff>171450</xdr:rowOff>
    </xdr:from>
    <xdr:to>
      <xdr:col>13</xdr:col>
      <xdr:colOff>209550</xdr:colOff>
      <xdr:row>62</xdr:row>
      <xdr:rowOff>125357</xdr:rowOff>
    </xdr:to>
    <xdr:sp macro="" textlink="">
      <xdr:nvSpPr>
        <xdr:cNvPr id="49" name="Rectangle 48">
          <a:extLst>
            <a:ext uri="{FF2B5EF4-FFF2-40B4-BE49-F238E27FC236}">
              <a16:creationId xmlns:a16="http://schemas.microsoft.com/office/drawing/2014/main" id="{D914EB72-07A4-423C-A187-2945D927173C}"/>
            </a:ext>
          </a:extLst>
        </xdr:cNvPr>
        <xdr:cNvSpPr/>
      </xdr:nvSpPr>
      <xdr:spPr>
        <a:xfrm>
          <a:off x="8810625" y="12439650"/>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285750</xdr:colOff>
      <xdr:row>61</xdr:row>
      <xdr:rowOff>171450</xdr:rowOff>
    </xdr:from>
    <xdr:to>
      <xdr:col>13</xdr:col>
      <xdr:colOff>571500</xdr:colOff>
      <xdr:row>62</xdr:row>
      <xdr:rowOff>125357</xdr:rowOff>
    </xdr:to>
    <xdr:sp macro="" textlink="">
      <xdr:nvSpPr>
        <xdr:cNvPr id="50" name="Rectangle 49">
          <a:extLst>
            <a:ext uri="{FF2B5EF4-FFF2-40B4-BE49-F238E27FC236}">
              <a16:creationId xmlns:a16="http://schemas.microsoft.com/office/drawing/2014/main" id="{7476768B-BD33-4F04-9B22-A57ADFAF55FF}"/>
            </a:ext>
          </a:extLst>
        </xdr:cNvPr>
        <xdr:cNvSpPr/>
      </xdr:nvSpPr>
      <xdr:spPr>
        <a:xfrm>
          <a:off x="9172575" y="12439650"/>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47625</xdr:colOff>
      <xdr:row>61</xdr:row>
      <xdr:rowOff>161925</xdr:rowOff>
    </xdr:from>
    <xdr:to>
      <xdr:col>14</xdr:col>
      <xdr:colOff>333375</xdr:colOff>
      <xdr:row>62</xdr:row>
      <xdr:rowOff>115832</xdr:rowOff>
    </xdr:to>
    <xdr:sp macro="" textlink="">
      <xdr:nvSpPr>
        <xdr:cNvPr id="51" name="Rectangle 50">
          <a:extLst>
            <a:ext uri="{FF2B5EF4-FFF2-40B4-BE49-F238E27FC236}">
              <a16:creationId xmlns:a16="http://schemas.microsoft.com/office/drawing/2014/main" id="{F7DCEBB4-EF32-41FD-ACD2-157B7F5D1249}"/>
            </a:ext>
          </a:extLst>
        </xdr:cNvPr>
        <xdr:cNvSpPr/>
      </xdr:nvSpPr>
      <xdr:spPr>
        <a:xfrm>
          <a:off x="9544050" y="12430125"/>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542925</xdr:colOff>
      <xdr:row>61</xdr:row>
      <xdr:rowOff>161925</xdr:rowOff>
    </xdr:from>
    <xdr:to>
      <xdr:col>16</xdr:col>
      <xdr:colOff>219075</xdr:colOff>
      <xdr:row>62</xdr:row>
      <xdr:rowOff>115832</xdr:rowOff>
    </xdr:to>
    <xdr:sp macro="" textlink="">
      <xdr:nvSpPr>
        <xdr:cNvPr id="52" name="Rectangle 51">
          <a:extLst>
            <a:ext uri="{FF2B5EF4-FFF2-40B4-BE49-F238E27FC236}">
              <a16:creationId xmlns:a16="http://schemas.microsoft.com/office/drawing/2014/main" id="{43219B51-2228-44CB-9E8F-A7A3D293D613}"/>
            </a:ext>
          </a:extLst>
        </xdr:cNvPr>
        <xdr:cNvSpPr/>
      </xdr:nvSpPr>
      <xdr:spPr>
        <a:xfrm>
          <a:off x="10648950" y="12430125"/>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171450</xdr:colOff>
      <xdr:row>61</xdr:row>
      <xdr:rowOff>171450</xdr:rowOff>
    </xdr:from>
    <xdr:to>
      <xdr:col>15</xdr:col>
      <xdr:colOff>457200</xdr:colOff>
      <xdr:row>62</xdr:row>
      <xdr:rowOff>125357</xdr:rowOff>
    </xdr:to>
    <xdr:sp macro="" textlink="">
      <xdr:nvSpPr>
        <xdr:cNvPr id="53" name="Rectangle 52">
          <a:extLst>
            <a:ext uri="{FF2B5EF4-FFF2-40B4-BE49-F238E27FC236}">
              <a16:creationId xmlns:a16="http://schemas.microsoft.com/office/drawing/2014/main" id="{5C9ECA76-3055-4BDD-8A37-E17E6C7F6719}"/>
            </a:ext>
          </a:extLst>
        </xdr:cNvPr>
        <xdr:cNvSpPr/>
      </xdr:nvSpPr>
      <xdr:spPr>
        <a:xfrm>
          <a:off x="10277475" y="12439650"/>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428625</xdr:colOff>
      <xdr:row>60</xdr:row>
      <xdr:rowOff>180975</xdr:rowOff>
    </xdr:from>
    <xdr:to>
      <xdr:col>15</xdr:col>
      <xdr:colOff>76200</xdr:colOff>
      <xdr:row>61</xdr:row>
      <xdr:rowOff>161925</xdr:rowOff>
    </xdr:to>
    <xdr:sp macro="" textlink="">
      <xdr:nvSpPr>
        <xdr:cNvPr id="2" name="Oval 1">
          <a:extLst>
            <a:ext uri="{FF2B5EF4-FFF2-40B4-BE49-F238E27FC236}">
              <a16:creationId xmlns:a16="http://schemas.microsoft.com/office/drawing/2014/main" id="{01448008-23C3-40A5-98CE-0AEF3960C60A}"/>
            </a:ext>
          </a:extLst>
        </xdr:cNvPr>
        <xdr:cNvSpPr/>
      </xdr:nvSpPr>
      <xdr:spPr>
        <a:xfrm>
          <a:off x="9925050" y="12258675"/>
          <a:ext cx="257175" cy="1714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295275</xdr:colOff>
      <xdr:row>61</xdr:row>
      <xdr:rowOff>0</xdr:rowOff>
    </xdr:from>
    <xdr:to>
      <xdr:col>16</xdr:col>
      <xdr:colOff>552450</xdr:colOff>
      <xdr:row>61</xdr:row>
      <xdr:rowOff>171450</xdr:rowOff>
    </xdr:to>
    <xdr:sp macro="" textlink="">
      <xdr:nvSpPr>
        <xdr:cNvPr id="3" name="Oval 2">
          <a:extLst>
            <a:ext uri="{FF2B5EF4-FFF2-40B4-BE49-F238E27FC236}">
              <a16:creationId xmlns:a16="http://schemas.microsoft.com/office/drawing/2014/main" id="{AD04C068-70CE-4AA1-B3D4-BE50569D2B49}"/>
            </a:ext>
          </a:extLst>
        </xdr:cNvPr>
        <xdr:cNvSpPr/>
      </xdr:nvSpPr>
      <xdr:spPr>
        <a:xfrm>
          <a:off x="11010900" y="12268200"/>
          <a:ext cx="257175" cy="1714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390525</xdr:colOff>
      <xdr:row>61</xdr:row>
      <xdr:rowOff>161925</xdr:rowOff>
    </xdr:from>
    <xdr:to>
      <xdr:col>15</xdr:col>
      <xdr:colOff>66675</xdr:colOff>
      <xdr:row>62</xdr:row>
      <xdr:rowOff>115832</xdr:rowOff>
    </xdr:to>
    <xdr:sp macro="" textlink="">
      <xdr:nvSpPr>
        <xdr:cNvPr id="4" name="Rectangle 3">
          <a:extLst>
            <a:ext uri="{FF2B5EF4-FFF2-40B4-BE49-F238E27FC236}">
              <a16:creationId xmlns:a16="http://schemas.microsoft.com/office/drawing/2014/main" id="{583C5AAC-88FC-4A14-B89B-E1BC2DA24DFD}"/>
            </a:ext>
          </a:extLst>
        </xdr:cNvPr>
        <xdr:cNvSpPr/>
      </xdr:nvSpPr>
      <xdr:spPr>
        <a:xfrm>
          <a:off x="9886950" y="12430125"/>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276225</xdr:colOff>
      <xdr:row>61</xdr:row>
      <xdr:rowOff>171450</xdr:rowOff>
    </xdr:from>
    <xdr:to>
      <xdr:col>16</xdr:col>
      <xdr:colOff>561975</xdr:colOff>
      <xdr:row>62</xdr:row>
      <xdr:rowOff>125357</xdr:rowOff>
    </xdr:to>
    <xdr:sp macro="" textlink="">
      <xdr:nvSpPr>
        <xdr:cNvPr id="8" name="Rectangle 7">
          <a:extLst>
            <a:ext uri="{FF2B5EF4-FFF2-40B4-BE49-F238E27FC236}">
              <a16:creationId xmlns:a16="http://schemas.microsoft.com/office/drawing/2014/main" id="{B9C4CF85-F434-410D-A23C-67C42A939EEE}"/>
            </a:ext>
          </a:extLst>
        </xdr:cNvPr>
        <xdr:cNvSpPr/>
      </xdr:nvSpPr>
      <xdr:spPr>
        <a:xfrm>
          <a:off x="10991850" y="12439650"/>
          <a:ext cx="285750" cy="1444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171450</xdr:colOff>
      <xdr:row>14</xdr:row>
      <xdr:rowOff>180975</xdr:rowOff>
    </xdr:from>
    <xdr:to>
      <xdr:col>14</xdr:col>
      <xdr:colOff>542926</xdr:colOff>
      <xdr:row>16</xdr:row>
      <xdr:rowOff>71437</xdr:rowOff>
    </xdr:to>
    <xdr:sp macro="" textlink="">
      <xdr:nvSpPr>
        <xdr:cNvPr id="2" name="TextBox 1">
          <a:extLst>
            <a:ext uri="{FF2B5EF4-FFF2-40B4-BE49-F238E27FC236}">
              <a16:creationId xmlns:a16="http://schemas.microsoft.com/office/drawing/2014/main" id="{7C87D9A4-A3E5-71FA-5B1D-12777BB513AE}"/>
            </a:ext>
          </a:extLst>
        </xdr:cNvPr>
        <xdr:cNvSpPr txBox="1"/>
      </xdr:nvSpPr>
      <xdr:spPr>
        <a:xfrm>
          <a:off x="7553325" y="3419475"/>
          <a:ext cx="2800351" cy="2952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Synchro</a:t>
          </a:r>
          <a:r>
            <a:rPr lang="en-US" sz="1100" baseline="0"/>
            <a:t> HCM 7th Edition Report </a:t>
          </a:r>
          <a:endParaRPr lang="en-US" sz="1100"/>
        </a:p>
      </xdr:txBody>
    </xdr:sp>
    <xdr:clientData/>
  </xdr:twoCellAnchor>
  <xdr:twoCellAnchor>
    <xdr:from>
      <xdr:col>10</xdr:col>
      <xdr:colOff>147638</xdr:colOff>
      <xdr:row>16</xdr:row>
      <xdr:rowOff>169069</xdr:rowOff>
    </xdr:from>
    <xdr:to>
      <xdr:col>17</xdr:col>
      <xdr:colOff>128588</xdr:colOff>
      <xdr:row>53</xdr:row>
      <xdr:rowOff>141660</xdr:rowOff>
    </xdr:to>
    <xdr:grpSp>
      <xdr:nvGrpSpPr>
        <xdr:cNvPr id="6" name="Group 5">
          <a:extLst>
            <a:ext uri="{FF2B5EF4-FFF2-40B4-BE49-F238E27FC236}">
              <a16:creationId xmlns:a16="http://schemas.microsoft.com/office/drawing/2014/main" id="{C86AE314-DC4D-481C-BCBB-2BBEBC90F4E3}"/>
            </a:ext>
          </a:extLst>
        </xdr:cNvPr>
        <xdr:cNvGrpSpPr/>
      </xdr:nvGrpSpPr>
      <xdr:grpSpPr>
        <a:xfrm>
          <a:off x="7529513" y="3812382"/>
          <a:ext cx="4231481" cy="7021091"/>
          <a:chOff x="9191625" y="238125"/>
          <a:chExt cx="6115904" cy="8354591"/>
        </a:xfrm>
      </xdr:grpSpPr>
      <xdr:pic>
        <xdr:nvPicPr>
          <xdr:cNvPr id="7" name="Picture 6">
            <a:extLst>
              <a:ext uri="{FF2B5EF4-FFF2-40B4-BE49-F238E27FC236}">
                <a16:creationId xmlns:a16="http://schemas.microsoft.com/office/drawing/2014/main" id="{0363B45A-8295-4BDD-04C8-8DEE8C654E7C}"/>
              </a:ext>
            </a:extLst>
          </xdr:cNvPr>
          <xdr:cNvPicPr>
            <a:picLocks noChangeAspect="1"/>
          </xdr:cNvPicPr>
        </xdr:nvPicPr>
        <xdr:blipFill>
          <a:blip xmlns:r="http://schemas.openxmlformats.org/officeDocument/2006/relationships" r:embed="rId1"/>
          <a:stretch>
            <a:fillRect/>
          </a:stretch>
        </xdr:blipFill>
        <xdr:spPr>
          <a:xfrm>
            <a:off x="9191625" y="238125"/>
            <a:ext cx="6115904" cy="8354591"/>
          </a:xfrm>
          <a:prstGeom prst="rect">
            <a:avLst/>
          </a:prstGeom>
        </xdr:spPr>
      </xdr:pic>
      <xdr:sp macro="" textlink="">
        <xdr:nvSpPr>
          <xdr:cNvPr id="8" name="Rectangle 7">
            <a:extLst>
              <a:ext uri="{FF2B5EF4-FFF2-40B4-BE49-F238E27FC236}">
                <a16:creationId xmlns:a16="http://schemas.microsoft.com/office/drawing/2014/main" id="{CC1DC0FF-2FF6-FF21-DACC-89C681AAE823}"/>
              </a:ext>
            </a:extLst>
          </xdr:cNvPr>
          <xdr:cNvSpPr/>
        </xdr:nvSpPr>
        <xdr:spPr>
          <a:xfrm>
            <a:off x="10715625" y="2543522"/>
            <a:ext cx="4524375" cy="1579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F51F71EE-7908-845D-D7C0-3E67D95D4D25}"/>
              </a:ext>
            </a:extLst>
          </xdr:cNvPr>
          <xdr:cNvSpPr/>
        </xdr:nvSpPr>
        <xdr:spPr>
          <a:xfrm>
            <a:off x="10725150" y="3640467"/>
            <a:ext cx="4505325" cy="13938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1</xdr:colOff>
      <xdr:row>19</xdr:row>
      <xdr:rowOff>0</xdr:rowOff>
    </xdr:from>
    <xdr:to>
      <xdr:col>9</xdr:col>
      <xdr:colOff>476251</xdr:colOff>
      <xdr:row>21</xdr:row>
      <xdr:rowOff>94265</xdr:rowOff>
    </xdr:to>
    <xdr:pic>
      <xdr:nvPicPr>
        <xdr:cNvPr id="11" name="Picture 10">
          <a:extLst>
            <a:ext uri="{FF2B5EF4-FFF2-40B4-BE49-F238E27FC236}">
              <a16:creationId xmlns:a16="http://schemas.microsoft.com/office/drawing/2014/main" id="{C3232669-4B0B-44EA-A4F3-FCE7B6D3E8C8}"/>
            </a:ext>
          </a:extLst>
        </xdr:cNvPr>
        <xdr:cNvPicPr>
          <a:picLocks noChangeAspect="1"/>
        </xdr:cNvPicPr>
      </xdr:nvPicPr>
      <xdr:blipFill>
        <a:blip xmlns:r="http://schemas.openxmlformats.org/officeDocument/2006/relationships" r:embed="rId2"/>
        <a:stretch>
          <a:fillRect/>
        </a:stretch>
      </xdr:blipFill>
      <xdr:spPr>
        <a:xfrm>
          <a:off x="1" y="4210050"/>
          <a:ext cx="7258050" cy="475265"/>
        </a:xfrm>
        <a:prstGeom prst="rect">
          <a:avLst/>
        </a:prstGeom>
      </xdr:spPr>
    </xdr:pic>
    <xdr:clientData/>
  </xdr:twoCellAnchor>
  <xdr:twoCellAnchor>
    <xdr:from>
      <xdr:col>0</xdr:col>
      <xdr:colOff>47625</xdr:colOff>
      <xdr:row>16</xdr:row>
      <xdr:rowOff>66675</xdr:rowOff>
    </xdr:from>
    <xdr:to>
      <xdr:col>3</xdr:col>
      <xdr:colOff>57150</xdr:colOff>
      <xdr:row>17</xdr:row>
      <xdr:rowOff>180975</xdr:rowOff>
    </xdr:to>
    <xdr:sp macro="" textlink="">
      <xdr:nvSpPr>
        <xdr:cNvPr id="4" name="TextBox 3">
          <a:extLst>
            <a:ext uri="{FF2B5EF4-FFF2-40B4-BE49-F238E27FC236}">
              <a16:creationId xmlns:a16="http://schemas.microsoft.com/office/drawing/2014/main" id="{EA0EB71F-1DCC-4922-8FD1-5185445CA2B8}"/>
            </a:ext>
          </a:extLst>
        </xdr:cNvPr>
        <xdr:cNvSpPr txBox="1"/>
      </xdr:nvSpPr>
      <xdr:spPr>
        <a:xfrm>
          <a:off x="47625" y="3705225"/>
          <a:ext cx="259080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"Field" Phase Diagram </a:t>
          </a:r>
          <a:r>
            <a:rPr lang="en-US" sz="1100" baseline="0"/>
            <a:t>here:</a:t>
          </a:r>
          <a:endParaRPr lang="en-US" sz="1100"/>
        </a:p>
      </xdr:txBody>
    </xdr:sp>
    <xdr:clientData/>
  </xdr:twoCellAnchor>
  <xdr:twoCellAnchor>
    <xdr:from>
      <xdr:col>0</xdr:col>
      <xdr:colOff>28575</xdr:colOff>
      <xdr:row>22</xdr:row>
      <xdr:rowOff>123825</xdr:rowOff>
    </xdr:from>
    <xdr:to>
      <xdr:col>5</xdr:col>
      <xdr:colOff>57150</xdr:colOff>
      <xdr:row>24</xdr:row>
      <xdr:rowOff>47625</xdr:rowOff>
    </xdr:to>
    <xdr:sp macro="" textlink="">
      <xdr:nvSpPr>
        <xdr:cNvPr id="5" name="TextBox 4">
          <a:extLst>
            <a:ext uri="{FF2B5EF4-FFF2-40B4-BE49-F238E27FC236}">
              <a16:creationId xmlns:a16="http://schemas.microsoft.com/office/drawing/2014/main" id="{D7A2D522-E166-4C75-8B61-83709AB24909}"/>
            </a:ext>
          </a:extLst>
        </xdr:cNvPr>
        <xdr:cNvSpPr txBox="1"/>
      </xdr:nvSpPr>
      <xdr:spPr>
        <a:xfrm>
          <a:off x="28575" y="4905375"/>
          <a:ext cx="405765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NECESSARY*</a:t>
          </a:r>
          <a:r>
            <a:rPr lang="en-US" sz="1100" baseline="0"/>
            <a:t> </a:t>
          </a:r>
          <a:r>
            <a:rPr lang="en-US" sz="1100"/>
            <a:t>Copy/Paste "NEMA Adjusted" Phase Diagram </a:t>
          </a:r>
          <a:r>
            <a:rPr lang="en-US" sz="1100" baseline="0"/>
            <a:t>here: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190499</xdr:colOff>
      <xdr:row>2</xdr:row>
      <xdr:rowOff>9525</xdr:rowOff>
    </xdr:from>
    <xdr:to>
      <xdr:col>22</xdr:col>
      <xdr:colOff>38100</xdr:colOff>
      <xdr:row>3</xdr:row>
      <xdr:rowOff>171450</xdr:rowOff>
    </xdr:to>
    <xdr:sp macro="" textlink="">
      <xdr:nvSpPr>
        <xdr:cNvPr id="2" name="TextBox 1">
          <a:extLst>
            <a:ext uri="{FF2B5EF4-FFF2-40B4-BE49-F238E27FC236}">
              <a16:creationId xmlns:a16="http://schemas.microsoft.com/office/drawing/2014/main" id="{8A20325E-A861-417C-ACF2-D937502648D7}"/>
            </a:ext>
          </a:extLst>
        </xdr:cNvPr>
        <xdr:cNvSpPr txBox="1"/>
      </xdr:nvSpPr>
      <xdr:spPr>
        <a:xfrm>
          <a:off x="10020299" y="390525"/>
          <a:ext cx="4724401" cy="352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a:t>
          </a:r>
          <a:r>
            <a:rPr lang="en-US" sz="1100" baseline="0"/>
            <a:t>SIDRA Detailed Output: Lane Flow and Capacity Information here:</a:t>
          </a:r>
          <a:endParaRPr lang="en-US" sz="1100"/>
        </a:p>
      </xdr:txBody>
    </xdr:sp>
    <xdr:clientData/>
  </xdr:twoCellAnchor>
  <xdr:twoCellAnchor>
    <xdr:from>
      <xdr:col>0</xdr:col>
      <xdr:colOff>390526</xdr:colOff>
      <xdr:row>50</xdr:row>
      <xdr:rowOff>57151</xdr:rowOff>
    </xdr:from>
    <xdr:to>
      <xdr:col>3</xdr:col>
      <xdr:colOff>1</xdr:colOff>
      <xdr:row>51</xdr:row>
      <xdr:rowOff>171450</xdr:rowOff>
    </xdr:to>
    <xdr:sp macro="" textlink="">
      <xdr:nvSpPr>
        <xdr:cNvPr id="3" name="TextBox 2">
          <a:extLst>
            <a:ext uri="{FF2B5EF4-FFF2-40B4-BE49-F238E27FC236}">
              <a16:creationId xmlns:a16="http://schemas.microsoft.com/office/drawing/2014/main" id="{35B7DD5E-1C7C-4078-B25C-FD50D8D437CA}"/>
            </a:ext>
          </a:extLst>
        </xdr:cNvPr>
        <xdr:cNvSpPr txBox="1"/>
      </xdr:nvSpPr>
      <xdr:spPr>
        <a:xfrm>
          <a:off x="390526" y="10172701"/>
          <a:ext cx="2190750" cy="3047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Phase Diagram </a:t>
          </a:r>
          <a:r>
            <a:rPr lang="en-US" sz="1100" baseline="0"/>
            <a:t>here:</a:t>
          </a:r>
          <a:endParaRPr lang="en-US" sz="1100"/>
        </a:p>
      </xdr:txBody>
    </xdr:sp>
    <xdr:clientData/>
  </xdr:twoCellAnchor>
  <xdr:twoCellAnchor>
    <xdr:from>
      <xdr:col>0</xdr:col>
      <xdr:colOff>476251</xdr:colOff>
      <xdr:row>17</xdr:row>
      <xdr:rowOff>152401</xdr:rowOff>
    </xdr:from>
    <xdr:to>
      <xdr:col>4</xdr:col>
      <xdr:colOff>152400</xdr:colOff>
      <xdr:row>19</xdr:row>
      <xdr:rowOff>76201</xdr:rowOff>
    </xdr:to>
    <xdr:sp macro="" textlink="">
      <xdr:nvSpPr>
        <xdr:cNvPr id="4" name="TextBox 3">
          <a:extLst>
            <a:ext uri="{FF2B5EF4-FFF2-40B4-BE49-F238E27FC236}">
              <a16:creationId xmlns:a16="http://schemas.microsoft.com/office/drawing/2014/main" id="{C5865325-FAD1-46F1-A94D-4F2C2ED4292A}"/>
            </a:ext>
          </a:extLst>
        </xdr:cNvPr>
        <xdr:cNvSpPr txBox="1"/>
      </xdr:nvSpPr>
      <xdr:spPr>
        <a:xfrm>
          <a:off x="476251" y="3981451"/>
          <a:ext cx="3028949"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SIDRA Saturation Flows Report </a:t>
          </a:r>
          <a:r>
            <a:rPr lang="en-US" sz="1100" baseline="0"/>
            <a:t>here:</a:t>
          </a:r>
          <a:endParaRPr lang="en-US" sz="1100"/>
        </a:p>
      </xdr:txBody>
    </xdr:sp>
    <xdr:clientData/>
  </xdr:twoCellAnchor>
  <xdr:twoCellAnchor editAs="oneCell">
    <xdr:from>
      <xdr:col>14</xdr:col>
      <xdr:colOff>339725</xdr:colOff>
      <xdr:row>4</xdr:row>
      <xdr:rowOff>119591</xdr:rowOff>
    </xdr:from>
    <xdr:to>
      <xdr:col>25</xdr:col>
      <xdr:colOff>254924</xdr:colOff>
      <xdr:row>27</xdr:row>
      <xdr:rowOff>120285</xdr:rowOff>
    </xdr:to>
    <xdr:pic>
      <xdr:nvPicPr>
        <xdr:cNvPr id="10" name="Picture 9">
          <a:extLst>
            <a:ext uri="{FF2B5EF4-FFF2-40B4-BE49-F238E27FC236}">
              <a16:creationId xmlns:a16="http://schemas.microsoft.com/office/drawing/2014/main" id="{311AB689-F42E-4A77-B35F-FFA858432B47}"/>
            </a:ext>
          </a:extLst>
        </xdr:cNvPr>
        <xdr:cNvPicPr>
          <a:picLocks noChangeAspect="1"/>
        </xdr:cNvPicPr>
      </xdr:nvPicPr>
      <xdr:blipFill>
        <a:blip xmlns:r="http://schemas.openxmlformats.org/officeDocument/2006/relationships" r:embed="rId1"/>
        <a:stretch>
          <a:fillRect/>
        </a:stretch>
      </xdr:blipFill>
      <xdr:spPr>
        <a:xfrm>
          <a:off x="10203392" y="881591"/>
          <a:ext cx="6667365" cy="4974861"/>
        </a:xfrm>
        <a:prstGeom prst="rect">
          <a:avLst/>
        </a:prstGeom>
      </xdr:spPr>
    </xdr:pic>
    <xdr:clientData/>
  </xdr:twoCellAnchor>
  <xdr:twoCellAnchor editAs="oneCell">
    <xdr:from>
      <xdr:col>0</xdr:col>
      <xdr:colOff>314326</xdr:colOff>
      <xdr:row>53</xdr:row>
      <xdr:rowOff>41179</xdr:rowOff>
    </xdr:from>
    <xdr:to>
      <xdr:col>13</xdr:col>
      <xdr:colOff>400050</xdr:colOff>
      <xdr:row>73</xdr:row>
      <xdr:rowOff>51078</xdr:rowOff>
    </xdr:to>
    <xdr:pic>
      <xdr:nvPicPr>
        <xdr:cNvPr id="12" name="Picture 11">
          <a:extLst>
            <a:ext uri="{FF2B5EF4-FFF2-40B4-BE49-F238E27FC236}">
              <a16:creationId xmlns:a16="http://schemas.microsoft.com/office/drawing/2014/main" id="{6F90133B-FD93-43B0-B876-12601045A643}"/>
            </a:ext>
          </a:extLst>
        </xdr:cNvPr>
        <xdr:cNvPicPr>
          <a:picLocks noChangeAspect="1"/>
        </xdr:cNvPicPr>
      </xdr:nvPicPr>
      <xdr:blipFill>
        <a:blip xmlns:r="http://schemas.openxmlformats.org/officeDocument/2006/relationships" r:embed="rId2"/>
        <a:stretch>
          <a:fillRect/>
        </a:stretch>
      </xdr:blipFill>
      <xdr:spPr>
        <a:xfrm>
          <a:off x="314326" y="10728229"/>
          <a:ext cx="9305924" cy="3819899"/>
        </a:xfrm>
        <a:prstGeom prst="rect">
          <a:avLst/>
        </a:prstGeom>
      </xdr:spPr>
    </xdr:pic>
    <xdr:clientData/>
  </xdr:twoCellAnchor>
  <xdr:twoCellAnchor>
    <xdr:from>
      <xdr:col>0</xdr:col>
      <xdr:colOff>433916</xdr:colOff>
      <xdr:row>20</xdr:row>
      <xdr:rowOff>19049</xdr:rowOff>
    </xdr:from>
    <xdr:to>
      <xdr:col>14</xdr:col>
      <xdr:colOff>233891</xdr:colOff>
      <xdr:row>49</xdr:row>
      <xdr:rowOff>48614</xdr:rowOff>
    </xdr:to>
    <xdr:grpSp>
      <xdr:nvGrpSpPr>
        <xdr:cNvPr id="17" name="Group 16">
          <a:extLst>
            <a:ext uri="{FF2B5EF4-FFF2-40B4-BE49-F238E27FC236}">
              <a16:creationId xmlns:a16="http://schemas.microsoft.com/office/drawing/2014/main" id="{E74295FB-079D-4962-8CE9-B1E04B60C03D}"/>
            </a:ext>
          </a:extLst>
        </xdr:cNvPr>
        <xdr:cNvGrpSpPr/>
      </xdr:nvGrpSpPr>
      <xdr:grpSpPr>
        <a:xfrm>
          <a:off x="433916" y="4421716"/>
          <a:ext cx="9663642" cy="5554065"/>
          <a:chOff x="7534275" y="895350"/>
          <a:chExt cx="12974861" cy="7097115"/>
        </a:xfrm>
      </xdr:grpSpPr>
      <xdr:pic>
        <xdr:nvPicPr>
          <xdr:cNvPr id="18" name="Picture 17">
            <a:extLst>
              <a:ext uri="{FF2B5EF4-FFF2-40B4-BE49-F238E27FC236}">
                <a16:creationId xmlns:a16="http://schemas.microsoft.com/office/drawing/2014/main" id="{4C5DC6F9-E3B2-EA23-7B50-186F087F1805}"/>
              </a:ext>
            </a:extLst>
          </xdr:cNvPr>
          <xdr:cNvPicPr>
            <a:picLocks noChangeAspect="1"/>
          </xdr:cNvPicPr>
        </xdr:nvPicPr>
        <xdr:blipFill>
          <a:blip xmlns:r="http://schemas.openxmlformats.org/officeDocument/2006/relationships" r:embed="rId3"/>
          <a:stretch>
            <a:fillRect/>
          </a:stretch>
        </xdr:blipFill>
        <xdr:spPr>
          <a:xfrm>
            <a:off x="7534275" y="895350"/>
            <a:ext cx="12974861" cy="7097115"/>
          </a:xfrm>
          <a:prstGeom prst="rect">
            <a:avLst/>
          </a:prstGeom>
        </xdr:spPr>
      </xdr:pic>
      <xdr:sp macro="" textlink="">
        <xdr:nvSpPr>
          <xdr:cNvPr id="19" name="Rectangle 18">
            <a:extLst>
              <a:ext uri="{FF2B5EF4-FFF2-40B4-BE49-F238E27FC236}">
                <a16:creationId xmlns:a16="http://schemas.microsoft.com/office/drawing/2014/main" id="{02D907C9-61A4-93CA-4ED8-690CF97341A8}"/>
              </a:ext>
            </a:extLst>
          </xdr:cNvPr>
          <xdr:cNvSpPr/>
        </xdr:nvSpPr>
        <xdr:spPr>
          <a:xfrm>
            <a:off x="19573875" y="2924176"/>
            <a:ext cx="495300" cy="360997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32</xdr:row>
      <xdr:rowOff>171450</xdr:rowOff>
    </xdr:from>
    <xdr:to>
      <xdr:col>8</xdr:col>
      <xdr:colOff>515398</xdr:colOff>
      <xdr:row>65</xdr:row>
      <xdr:rowOff>162801</xdr:rowOff>
    </xdr:to>
    <xdr:pic>
      <xdr:nvPicPr>
        <xdr:cNvPr id="3" name="Picture 2">
          <a:extLst>
            <a:ext uri="{FF2B5EF4-FFF2-40B4-BE49-F238E27FC236}">
              <a16:creationId xmlns:a16="http://schemas.microsoft.com/office/drawing/2014/main" id="{18E84823-1D12-4A8A-9CF7-5B710FC34715}"/>
            </a:ext>
          </a:extLst>
        </xdr:cNvPr>
        <xdr:cNvPicPr>
          <a:picLocks noChangeAspect="1"/>
        </xdr:cNvPicPr>
      </xdr:nvPicPr>
      <xdr:blipFill>
        <a:blip xmlns:r="http://schemas.openxmlformats.org/officeDocument/2006/relationships" r:embed="rId1"/>
        <a:stretch>
          <a:fillRect/>
        </a:stretch>
      </xdr:blipFill>
      <xdr:spPr>
        <a:xfrm>
          <a:off x="257175" y="6477000"/>
          <a:ext cx="7506748" cy="6277851"/>
        </a:xfrm>
        <a:prstGeom prst="rect">
          <a:avLst/>
        </a:prstGeom>
      </xdr:spPr>
    </xdr:pic>
    <xdr:clientData/>
  </xdr:twoCellAnchor>
  <xdr:twoCellAnchor editAs="oneCell">
    <xdr:from>
      <xdr:col>0</xdr:col>
      <xdr:colOff>123825</xdr:colOff>
      <xdr:row>23</xdr:row>
      <xdr:rowOff>171449</xdr:rowOff>
    </xdr:from>
    <xdr:to>
      <xdr:col>10</xdr:col>
      <xdr:colOff>442130</xdr:colOff>
      <xdr:row>26</xdr:row>
      <xdr:rowOff>161925</xdr:rowOff>
    </xdr:to>
    <xdr:pic>
      <xdr:nvPicPr>
        <xdr:cNvPr id="2" name="Picture 1" descr="A picture containing graphical user interface&#10;&#10;Description automatically generated">
          <a:extLst>
            <a:ext uri="{FF2B5EF4-FFF2-40B4-BE49-F238E27FC236}">
              <a16:creationId xmlns:a16="http://schemas.microsoft.com/office/drawing/2014/main" id="{F8C659F0-879C-459A-B63D-BAA2826093BF}"/>
            </a:ext>
          </a:extLst>
        </xdr:cNvPr>
        <xdr:cNvPicPr>
          <a:picLocks noChangeAspect="1"/>
        </xdr:cNvPicPr>
      </xdr:nvPicPr>
      <xdr:blipFill rotWithShape="1">
        <a:blip xmlns:r="http://schemas.openxmlformats.org/officeDocument/2006/relationships" r:embed="rId2"/>
        <a:srcRect t="87468"/>
        <a:stretch/>
      </xdr:blipFill>
      <xdr:spPr>
        <a:xfrm>
          <a:off x="123825" y="5524499"/>
          <a:ext cx="8900330" cy="561976"/>
        </a:xfrm>
        <a:prstGeom prst="rect">
          <a:avLst/>
        </a:prstGeom>
      </xdr:spPr>
    </xdr:pic>
    <xdr:clientData/>
  </xdr:twoCellAnchor>
  <xdr:twoCellAnchor editAs="oneCell">
    <xdr:from>
      <xdr:col>0</xdr:col>
      <xdr:colOff>104775</xdr:colOff>
      <xdr:row>29</xdr:row>
      <xdr:rowOff>153430</xdr:rowOff>
    </xdr:from>
    <xdr:to>
      <xdr:col>11</xdr:col>
      <xdr:colOff>285750</xdr:colOff>
      <xdr:row>32</xdr:row>
      <xdr:rowOff>123933</xdr:rowOff>
    </xdr:to>
    <xdr:pic>
      <xdr:nvPicPr>
        <xdr:cNvPr id="9" name="Picture 8">
          <a:extLst>
            <a:ext uri="{FF2B5EF4-FFF2-40B4-BE49-F238E27FC236}">
              <a16:creationId xmlns:a16="http://schemas.microsoft.com/office/drawing/2014/main" id="{6903ABE4-2BA4-37D3-C7D9-96FA752B0595}"/>
            </a:ext>
          </a:extLst>
        </xdr:cNvPr>
        <xdr:cNvPicPr>
          <a:picLocks noChangeAspect="1"/>
        </xdr:cNvPicPr>
      </xdr:nvPicPr>
      <xdr:blipFill>
        <a:blip xmlns:r="http://schemas.openxmlformats.org/officeDocument/2006/relationships" r:embed="rId3"/>
        <a:stretch>
          <a:fillRect/>
        </a:stretch>
      </xdr:blipFill>
      <xdr:spPr>
        <a:xfrm>
          <a:off x="104775" y="6649480"/>
          <a:ext cx="9334500" cy="542003"/>
        </a:xfrm>
        <a:prstGeom prst="rect">
          <a:avLst/>
        </a:prstGeom>
      </xdr:spPr>
    </xdr:pic>
    <xdr:clientData/>
  </xdr:twoCellAnchor>
  <xdr:twoCellAnchor>
    <xdr:from>
      <xdr:col>12</xdr:col>
      <xdr:colOff>257175</xdr:colOff>
      <xdr:row>4</xdr:row>
      <xdr:rowOff>285751</xdr:rowOff>
    </xdr:from>
    <xdr:to>
      <xdr:col>17</xdr:col>
      <xdr:colOff>19051</xdr:colOff>
      <xdr:row>4</xdr:row>
      <xdr:rowOff>609601</xdr:rowOff>
    </xdr:to>
    <xdr:sp macro="" textlink="">
      <xdr:nvSpPr>
        <xdr:cNvPr id="12" name="TextBox 11">
          <a:extLst>
            <a:ext uri="{FF2B5EF4-FFF2-40B4-BE49-F238E27FC236}">
              <a16:creationId xmlns:a16="http://schemas.microsoft.com/office/drawing/2014/main" id="{4E9DE31A-056C-4DB0-BA09-FCC1EF3E47A1}"/>
            </a:ext>
          </a:extLst>
        </xdr:cNvPr>
        <xdr:cNvSpPr txBox="1"/>
      </xdr:nvSpPr>
      <xdr:spPr>
        <a:xfrm>
          <a:off x="9801225" y="1047751"/>
          <a:ext cx="2809876" cy="323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Synchro</a:t>
          </a:r>
          <a:r>
            <a:rPr lang="en-US" sz="1100" baseline="0"/>
            <a:t> HCM 6th Edition Report </a:t>
          </a:r>
          <a:endParaRPr lang="en-US" sz="1100"/>
        </a:p>
      </xdr:txBody>
    </xdr:sp>
    <xdr:clientData/>
  </xdr:twoCellAnchor>
  <xdr:twoCellAnchor>
    <xdr:from>
      <xdr:col>0</xdr:col>
      <xdr:colOff>133350</xdr:colOff>
      <xdr:row>21</xdr:row>
      <xdr:rowOff>85725</xdr:rowOff>
    </xdr:from>
    <xdr:to>
      <xdr:col>2</xdr:col>
      <xdr:colOff>457200</xdr:colOff>
      <xdr:row>23</xdr:row>
      <xdr:rowOff>9525</xdr:rowOff>
    </xdr:to>
    <xdr:sp macro="" textlink="">
      <xdr:nvSpPr>
        <xdr:cNvPr id="13" name="TextBox 12">
          <a:extLst>
            <a:ext uri="{FF2B5EF4-FFF2-40B4-BE49-F238E27FC236}">
              <a16:creationId xmlns:a16="http://schemas.microsoft.com/office/drawing/2014/main" id="{A81CBEB6-44AB-4DEB-BC01-46D0D61653E4}"/>
            </a:ext>
          </a:extLst>
        </xdr:cNvPr>
        <xdr:cNvSpPr txBox="1"/>
      </xdr:nvSpPr>
      <xdr:spPr>
        <a:xfrm>
          <a:off x="133350" y="5057775"/>
          <a:ext cx="259080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Copy/Paste "Field" Phase Diagram </a:t>
          </a:r>
          <a:r>
            <a:rPr lang="en-US" sz="1100" baseline="0"/>
            <a:t>here:</a:t>
          </a:r>
          <a:endParaRPr lang="en-US" sz="1100"/>
        </a:p>
      </xdr:txBody>
    </xdr:sp>
    <xdr:clientData/>
  </xdr:twoCellAnchor>
  <xdr:twoCellAnchor>
    <xdr:from>
      <xdr:col>0</xdr:col>
      <xdr:colOff>123825</xdr:colOff>
      <xdr:row>27</xdr:row>
      <xdr:rowOff>95250</xdr:rowOff>
    </xdr:from>
    <xdr:to>
      <xdr:col>3</xdr:col>
      <xdr:colOff>1276350</xdr:colOff>
      <xdr:row>29</xdr:row>
      <xdr:rowOff>19050</xdr:rowOff>
    </xdr:to>
    <xdr:sp macro="" textlink="">
      <xdr:nvSpPr>
        <xdr:cNvPr id="14" name="TextBox 13">
          <a:extLst>
            <a:ext uri="{FF2B5EF4-FFF2-40B4-BE49-F238E27FC236}">
              <a16:creationId xmlns:a16="http://schemas.microsoft.com/office/drawing/2014/main" id="{C37580E3-8C3F-46AA-9B59-2792D7E1A24D}"/>
            </a:ext>
          </a:extLst>
        </xdr:cNvPr>
        <xdr:cNvSpPr txBox="1"/>
      </xdr:nvSpPr>
      <xdr:spPr>
        <a:xfrm>
          <a:off x="123825" y="6210300"/>
          <a:ext cx="405765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NECESSARY*</a:t>
          </a:r>
          <a:r>
            <a:rPr lang="en-US" sz="1100" baseline="0"/>
            <a:t> </a:t>
          </a:r>
          <a:r>
            <a:rPr lang="en-US" sz="1100"/>
            <a:t>Copy/Paste "NEMA Adjusted" Phase Diagram </a:t>
          </a:r>
          <a:r>
            <a:rPr lang="en-US" sz="1100" baseline="0"/>
            <a:t>here:</a:t>
          </a:r>
          <a:endParaRPr lang="en-US" sz="1100"/>
        </a:p>
      </xdr:txBody>
    </xdr:sp>
    <xdr:clientData/>
  </xdr:twoCellAnchor>
  <xdr:twoCellAnchor>
    <xdr:from>
      <xdr:col>11</xdr:col>
      <xdr:colOff>523874</xdr:colOff>
      <xdr:row>5</xdr:row>
      <xdr:rowOff>0</xdr:rowOff>
    </xdr:from>
    <xdr:to>
      <xdr:col>21</xdr:col>
      <xdr:colOff>115153</xdr:colOff>
      <xdr:row>46</xdr:row>
      <xdr:rowOff>48791</xdr:rowOff>
    </xdr:to>
    <xdr:grpSp>
      <xdr:nvGrpSpPr>
        <xdr:cNvPr id="4" name="Group 3">
          <a:extLst>
            <a:ext uri="{FF2B5EF4-FFF2-40B4-BE49-F238E27FC236}">
              <a16:creationId xmlns:a16="http://schemas.microsoft.com/office/drawing/2014/main" id="{80D54043-2135-2395-736D-5037F75F722A}"/>
            </a:ext>
          </a:extLst>
        </xdr:cNvPr>
        <xdr:cNvGrpSpPr/>
      </xdr:nvGrpSpPr>
      <xdr:grpSpPr>
        <a:xfrm>
          <a:off x="9677399" y="1524000"/>
          <a:ext cx="5668229" cy="7878341"/>
          <a:chOff x="9886949" y="1704975"/>
          <a:chExt cx="5668229" cy="7878341"/>
        </a:xfrm>
      </xdr:grpSpPr>
      <xdr:grpSp>
        <xdr:nvGrpSpPr>
          <xdr:cNvPr id="20" name="Group 19">
            <a:extLst>
              <a:ext uri="{FF2B5EF4-FFF2-40B4-BE49-F238E27FC236}">
                <a16:creationId xmlns:a16="http://schemas.microsoft.com/office/drawing/2014/main" id="{3DB02C35-800F-68E6-FB5A-C88D4B03983C}"/>
              </a:ext>
            </a:extLst>
          </xdr:cNvPr>
          <xdr:cNvGrpSpPr/>
        </xdr:nvGrpSpPr>
        <xdr:grpSpPr>
          <a:xfrm>
            <a:off x="9886949" y="1704975"/>
            <a:ext cx="5668229" cy="7878341"/>
            <a:chOff x="9715499" y="1428750"/>
            <a:chExt cx="5668229" cy="7878341"/>
          </a:xfrm>
        </xdr:grpSpPr>
        <xdr:grpSp>
          <xdr:nvGrpSpPr>
            <xdr:cNvPr id="5" name="Group 4">
              <a:extLst>
                <a:ext uri="{FF2B5EF4-FFF2-40B4-BE49-F238E27FC236}">
                  <a16:creationId xmlns:a16="http://schemas.microsoft.com/office/drawing/2014/main" id="{94A38FC1-03F4-42F4-82FF-1B518BFBFE60}"/>
                </a:ext>
              </a:extLst>
            </xdr:cNvPr>
            <xdr:cNvGrpSpPr/>
          </xdr:nvGrpSpPr>
          <xdr:grpSpPr>
            <a:xfrm>
              <a:off x="9715499" y="1428750"/>
              <a:ext cx="5668229" cy="7878341"/>
              <a:chOff x="9191625" y="238125"/>
              <a:chExt cx="6115904" cy="8354591"/>
            </a:xfrm>
          </xdr:grpSpPr>
          <xdr:pic>
            <xdr:nvPicPr>
              <xdr:cNvPr id="6" name="Picture 5">
                <a:extLst>
                  <a:ext uri="{FF2B5EF4-FFF2-40B4-BE49-F238E27FC236}">
                    <a16:creationId xmlns:a16="http://schemas.microsoft.com/office/drawing/2014/main" id="{7E686117-B771-AC6E-BBF6-BDB3FEAC225C}"/>
                  </a:ext>
                </a:extLst>
              </xdr:cNvPr>
              <xdr:cNvPicPr>
                <a:picLocks noChangeAspect="1"/>
              </xdr:cNvPicPr>
            </xdr:nvPicPr>
            <xdr:blipFill>
              <a:blip xmlns:r="http://schemas.openxmlformats.org/officeDocument/2006/relationships" r:embed="rId4"/>
              <a:stretch>
                <a:fillRect/>
              </a:stretch>
            </xdr:blipFill>
            <xdr:spPr>
              <a:xfrm>
                <a:off x="9191625" y="238125"/>
                <a:ext cx="6115904" cy="8354591"/>
              </a:xfrm>
              <a:prstGeom prst="rect">
                <a:avLst/>
              </a:prstGeom>
            </xdr:spPr>
          </xdr:pic>
          <xdr:sp macro="" textlink="">
            <xdr:nvSpPr>
              <xdr:cNvPr id="7" name="Rectangle 6">
                <a:extLst>
                  <a:ext uri="{FF2B5EF4-FFF2-40B4-BE49-F238E27FC236}">
                    <a16:creationId xmlns:a16="http://schemas.microsoft.com/office/drawing/2014/main" id="{3FBE6446-F28D-3564-36F3-2ACC6AADF0FB}"/>
                  </a:ext>
                </a:extLst>
              </xdr:cNvPr>
              <xdr:cNvSpPr/>
            </xdr:nvSpPr>
            <xdr:spPr>
              <a:xfrm>
                <a:off x="10715624" y="2543522"/>
                <a:ext cx="2607469" cy="13899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C3157DE0-26D1-CD2D-848C-9C217A5FC00E}"/>
                  </a:ext>
                </a:extLst>
              </xdr:cNvPr>
              <xdr:cNvSpPr/>
            </xdr:nvSpPr>
            <xdr:spPr>
              <a:xfrm>
                <a:off x="10725150" y="3640467"/>
                <a:ext cx="4505325" cy="13938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5" name="Oval 14">
              <a:extLst>
                <a:ext uri="{FF2B5EF4-FFF2-40B4-BE49-F238E27FC236}">
                  <a16:creationId xmlns:a16="http://schemas.microsoft.com/office/drawing/2014/main" id="{6BED3390-9792-DF32-031D-78B22CD89A8B}"/>
                </a:ext>
              </a:extLst>
            </xdr:cNvPr>
            <xdr:cNvSpPr/>
          </xdr:nvSpPr>
          <xdr:spPr>
            <a:xfrm>
              <a:off x="13496925" y="2257425"/>
              <a:ext cx="4381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Oval 16">
              <a:extLst>
                <a:ext uri="{FF2B5EF4-FFF2-40B4-BE49-F238E27FC236}">
                  <a16:creationId xmlns:a16="http://schemas.microsoft.com/office/drawing/2014/main" id="{1AF7B356-7476-4612-9598-848CC7380FB8}"/>
                </a:ext>
              </a:extLst>
            </xdr:cNvPr>
            <xdr:cNvSpPr/>
          </xdr:nvSpPr>
          <xdr:spPr>
            <a:xfrm>
              <a:off x="13630275" y="4457700"/>
              <a:ext cx="257175" cy="2000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Oval 17">
              <a:extLst>
                <a:ext uri="{FF2B5EF4-FFF2-40B4-BE49-F238E27FC236}">
                  <a16:creationId xmlns:a16="http://schemas.microsoft.com/office/drawing/2014/main" id="{70790BF6-45E6-4A82-8256-08D386DDB57E}"/>
                </a:ext>
              </a:extLst>
            </xdr:cNvPr>
            <xdr:cNvSpPr/>
          </xdr:nvSpPr>
          <xdr:spPr>
            <a:xfrm>
              <a:off x="14716125" y="4457700"/>
              <a:ext cx="257175" cy="2000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Oval 18">
              <a:extLst>
                <a:ext uri="{FF2B5EF4-FFF2-40B4-BE49-F238E27FC236}">
                  <a16:creationId xmlns:a16="http://schemas.microsoft.com/office/drawing/2014/main" id="{AB42ECAD-BF35-4A2D-8D01-6185B28B31DE}"/>
                </a:ext>
              </a:extLst>
            </xdr:cNvPr>
            <xdr:cNvSpPr/>
          </xdr:nvSpPr>
          <xdr:spPr>
            <a:xfrm>
              <a:off x="14592300" y="2257425"/>
              <a:ext cx="4381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 name="Rectangle 20">
            <a:extLst>
              <a:ext uri="{FF2B5EF4-FFF2-40B4-BE49-F238E27FC236}">
                <a16:creationId xmlns:a16="http://schemas.microsoft.com/office/drawing/2014/main" id="{F788EFA1-4B0B-48BB-99DA-3106D7C2060B}"/>
              </a:ext>
            </a:extLst>
          </xdr:cNvPr>
          <xdr:cNvSpPr/>
        </xdr:nvSpPr>
        <xdr:spPr>
          <a:xfrm>
            <a:off x="14525625" y="3876675"/>
            <a:ext cx="254430" cy="142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Oval 21">
            <a:extLst>
              <a:ext uri="{FF2B5EF4-FFF2-40B4-BE49-F238E27FC236}">
                <a16:creationId xmlns:a16="http://schemas.microsoft.com/office/drawing/2014/main" id="{477C3D70-A2F2-4206-AA97-A60A0435BF5E}"/>
              </a:ext>
            </a:extLst>
          </xdr:cNvPr>
          <xdr:cNvSpPr/>
        </xdr:nvSpPr>
        <xdr:spPr>
          <a:xfrm>
            <a:off x="9896474" y="4724400"/>
            <a:ext cx="1114426" cy="2095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18</xdr:col>
      <xdr:colOff>533399</xdr:colOff>
      <xdr:row>20</xdr:row>
      <xdr:rowOff>161925</xdr:rowOff>
    </xdr:from>
    <xdr:to>
      <xdr:col>19</xdr:col>
      <xdr:colOff>180974</xdr:colOff>
      <xdr:row>21</xdr:row>
      <xdr:rowOff>161925</xdr:rowOff>
    </xdr:to>
    <xdr:sp macro="" textlink="">
      <xdr:nvSpPr>
        <xdr:cNvPr id="10" name="Oval 9">
          <a:extLst>
            <a:ext uri="{FF2B5EF4-FFF2-40B4-BE49-F238E27FC236}">
              <a16:creationId xmlns:a16="http://schemas.microsoft.com/office/drawing/2014/main" id="{4AA4C2AC-1E4C-4906-887E-55D47313342E}"/>
            </a:ext>
          </a:extLst>
        </xdr:cNvPr>
        <xdr:cNvSpPr/>
      </xdr:nvSpPr>
      <xdr:spPr>
        <a:xfrm>
          <a:off x="13935074" y="4552950"/>
          <a:ext cx="257175" cy="2000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390524</xdr:colOff>
      <xdr:row>20</xdr:row>
      <xdr:rowOff>161925</xdr:rowOff>
    </xdr:from>
    <xdr:to>
      <xdr:col>21</xdr:col>
      <xdr:colOff>38099</xdr:colOff>
      <xdr:row>21</xdr:row>
      <xdr:rowOff>161925</xdr:rowOff>
    </xdr:to>
    <xdr:sp macro="" textlink="">
      <xdr:nvSpPr>
        <xdr:cNvPr id="11" name="Oval 10">
          <a:extLst>
            <a:ext uri="{FF2B5EF4-FFF2-40B4-BE49-F238E27FC236}">
              <a16:creationId xmlns:a16="http://schemas.microsoft.com/office/drawing/2014/main" id="{3ECACB62-B55F-4711-B2E9-770C302BA236}"/>
            </a:ext>
          </a:extLst>
        </xdr:cNvPr>
        <xdr:cNvSpPr/>
      </xdr:nvSpPr>
      <xdr:spPr>
        <a:xfrm>
          <a:off x="15011399" y="4552950"/>
          <a:ext cx="257175" cy="2000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BROWN Katie" id="{B14761C3-643D-4C0F-8B2D-3366E4B6BD89}" userId="S::Katie.BROWN@ODOT.oregon.gov::abaeebaa-cbe0-4376-97e0-d813e6a9b3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4" dT="2024-05-17T15:03:40.87" personId="{B14761C3-643D-4C0F-8B2D-3366E4B6BD89}" id="{BA5B41C5-B0ED-44BA-B8C7-4D6650A6B00E}">
    <text>4 seconds is generally correct. Lost time may be longer in some circumstances such as for a diagonal bike only phase.</text>
  </threadedComment>
</ThreadedComments>
</file>

<file path=xl/threadedComments/threadedComment2.xml><?xml version="1.0" encoding="utf-8"?>
<ThreadedComments xmlns="http://schemas.microsoft.com/office/spreadsheetml/2018/threadedcomments" xmlns:x="http://schemas.openxmlformats.org/spreadsheetml/2006/main">
  <threadedComment ref="G14" dT="2024-05-17T15:04:21.97" personId="{B14761C3-643D-4C0F-8B2D-3366E4B6BD89}" id="{27C8FA04-F0CF-4D3A-B4E9-BBBA7E527CCE}">
    <text>4 seconds is generally correct. Lost time may be longer in some circumstances such as for a diagonal bike only phase.</text>
  </threadedComment>
</ThreadedComment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61CF2-F91A-4754-90FF-CAA11F228393}">
  <dimension ref="A1:H44"/>
  <sheetViews>
    <sheetView showGridLines="0" workbookViewId="0">
      <selection activeCell="A32" sqref="A32"/>
    </sheetView>
  </sheetViews>
  <sheetFormatPr defaultRowHeight="15" x14ac:dyDescent="0.25"/>
  <cols>
    <col min="1" max="1" width="40" bestFit="1" customWidth="1"/>
    <col min="7" max="7" width="9.140625" customWidth="1"/>
  </cols>
  <sheetData>
    <row r="1" spans="1:8" ht="18.75" x14ac:dyDescent="0.3">
      <c r="A1" s="34" t="s">
        <v>26</v>
      </c>
    </row>
    <row r="3" spans="1:8" ht="15" customHeight="1" x14ac:dyDescent="0.25">
      <c r="A3" s="42" t="s">
        <v>61</v>
      </c>
      <c r="B3" s="42"/>
      <c r="C3" s="42"/>
      <c r="D3" s="42"/>
      <c r="E3" s="42"/>
      <c r="F3" s="42"/>
      <c r="G3" s="42"/>
      <c r="H3" s="42"/>
    </row>
    <row r="4" spans="1:8" x14ac:dyDescent="0.25">
      <c r="A4" s="42"/>
      <c r="B4" s="42"/>
      <c r="C4" s="42"/>
      <c r="D4" s="42"/>
      <c r="E4" s="42"/>
      <c r="F4" s="42"/>
      <c r="G4" s="42"/>
      <c r="H4" s="42"/>
    </row>
    <row r="5" spans="1:8" x14ac:dyDescent="0.25">
      <c r="A5" s="42"/>
      <c r="B5" s="42"/>
      <c r="C5" s="42"/>
      <c r="D5" s="42"/>
      <c r="E5" s="42"/>
      <c r="F5" s="42"/>
      <c r="G5" s="42"/>
      <c r="H5" s="42"/>
    </row>
    <row r="6" spans="1:8" x14ac:dyDescent="0.25">
      <c r="A6" s="42"/>
      <c r="B6" s="42"/>
      <c r="C6" s="42"/>
      <c r="D6" s="42"/>
      <c r="E6" s="42"/>
      <c r="F6" s="42"/>
      <c r="G6" s="42"/>
      <c r="H6" s="42"/>
    </row>
    <row r="7" spans="1:8" x14ac:dyDescent="0.25">
      <c r="A7" s="42"/>
      <c r="B7" s="42"/>
      <c r="C7" s="42"/>
      <c r="D7" s="42"/>
      <c r="E7" s="42"/>
      <c r="F7" s="42"/>
      <c r="G7" s="42"/>
      <c r="H7" s="42"/>
    </row>
    <row r="8" spans="1:8" x14ac:dyDescent="0.25">
      <c r="A8" s="42"/>
      <c r="B8" s="42"/>
      <c r="C8" s="42"/>
      <c r="D8" s="42"/>
      <c r="E8" s="42"/>
      <c r="F8" s="42"/>
      <c r="G8" s="42"/>
      <c r="H8" s="42"/>
    </row>
    <row r="9" spans="1:8" ht="18.75" x14ac:dyDescent="0.3">
      <c r="A9" s="34" t="s">
        <v>27</v>
      </c>
    </row>
    <row r="11" spans="1:8" x14ac:dyDescent="0.25">
      <c r="A11" s="42" t="s">
        <v>28</v>
      </c>
      <c r="B11" s="42"/>
      <c r="C11" s="42"/>
      <c r="D11" s="42"/>
      <c r="E11" s="42"/>
      <c r="F11" s="42"/>
      <c r="G11" s="42"/>
      <c r="H11" s="42"/>
    </row>
    <row r="12" spans="1:8" x14ac:dyDescent="0.25">
      <c r="A12" s="42"/>
      <c r="B12" s="42"/>
      <c r="C12" s="42"/>
      <c r="D12" s="42"/>
      <c r="E12" s="42"/>
      <c r="F12" s="42"/>
      <c r="G12" s="42"/>
      <c r="H12" s="42"/>
    </row>
    <row r="13" spans="1:8" x14ac:dyDescent="0.25">
      <c r="A13" s="20"/>
      <c r="B13" s="20"/>
      <c r="C13" s="20"/>
      <c r="D13" s="20"/>
      <c r="E13" s="20"/>
      <c r="F13" s="20"/>
      <c r="G13" s="20"/>
      <c r="H13" s="20"/>
    </row>
    <row r="15" spans="1:8" ht="18.75" x14ac:dyDescent="0.3">
      <c r="A15" s="34" t="s">
        <v>29</v>
      </c>
    </row>
    <row r="17" spans="1:8" ht="15" customHeight="1" x14ac:dyDescent="0.25">
      <c r="A17" t="s">
        <v>4</v>
      </c>
      <c r="B17" s="42" t="s">
        <v>33</v>
      </c>
      <c r="C17" s="42"/>
      <c r="D17" s="42"/>
      <c r="E17" s="42"/>
      <c r="F17" s="42"/>
      <c r="G17" s="42"/>
      <c r="H17" s="42"/>
    </row>
    <row r="18" spans="1:8" x14ac:dyDescent="0.25">
      <c r="B18" s="42"/>
      <c r="C18" s="42"/>
      <c r="D18" s="42"/>
      <c r="E18" s="42"/>
      <c r="F18" s="42"/>
      <c r="G18" s="42"/>
      <c r="H18" s="42"/>
    </row>
    <row r="19" spans="1:8" x14ac:dyDescent="0.25">
      <c r="B19" s="42"/>
      <c r="C19" s="42"/>
      <c r="D19" s="42"/>
      <c r="E19" s="42"/>
      <c r="F19" s="42"/>
      <c r="G19" s="42"/>
      <c r="H19" s="42"/>
    </row>
    <row r="21" spans="1:8" ht="15" customHeight="1" x14ac:dyDescent="0.25">
      <c r="A21" t="s">
        <v>5</v>
      </c>
      <c r="B21" s="42" t="s">
        <v>34</v>
      </c>
      <c r="C21" s="42"/>
      <c r="D21" s="42"/>
      <c r="E21" s="42"/>
      <c r="F21" s="42"/>
      <c r="G21" s="42"/>
      <c r="H21" s="42"/>
    </row>
    <row r="22" spans="1:8" x14ac:dyDescent="0.25">
      <c r="B22" s="42"/>
      <c r="C22" s="42"/>
      <c r="D22" s="42"/>
      <c r="E22" s="42"/>
      <c r="F22" s="42"/>
      <c r="G22" s="42"/>
      <c r="H22" s="42"/>
    </row>
    <row r="23" spans="1:8" x14ac:dyDescent="0.25">
      <c r="B23" s="42"/>
      <c r="C23" s="42"/>
      <c r="D23" s="42"/>
      <c r="E23" s="42"/>
      <c r="F23" s="42"/>
      <c r="G23" s="42"/>
      <c r="H23" s="42"/>
    </row>
    <row r="25" spans="1:8" x14ac:dyDescent="0.25">
      <c r="A25" t="s">
        <v>31</v>
      </c>
      <c r="B25" s="42" t="s">
        <v>32</v>
      </c>
      <c r="C25" s="42"/>
      <c r="D25" s="42"/>
      <c r="E25" s="42"/>
      <c r="F25" s="42"/>
      <c r="G25" s="42"/>
      <c r="H25" s="42"/>
    </row>
    <row r="26" spans="1:8" x14ac:dyDescent="0.25">
      <c r="B26" s="42"/>
      <c r="C26" s="42"/>
      <c r="D26" s="42"/>
      <c r="E26" s="42"/>
      <c r="F26" s="42"/>
      <c r="G26" s="42"/>
      <c r="H26" s="42"/>
    </row>
    <row r="28" spans="1:8" x14ac:dyDescent="0.25">
      <c r="A28" t="s">
        <v>30</v>
      </c>
      <c r="B28" t="s">
        <v>35</v>
      </c>
    </row>
    <row r="31" spans="1:8" ht="18.75" x14ac:dyDescent="0.3">
      <c r="A31" s="34" t="s">
        <v>36</v>
      </c>
    </row>
    <row r="32" spans="1:8" x14ac:dyDescent="0.25">
      <c r="A32" s="31" t="s">
        <v>47</v>
      </c>
    </row>
    <row r="34" spans="1:8" x14ac:dyDescent="0.25">
      <c r="A34" t="s">
        <v>37</v>
      </c>
      <c r="B34" t="s">
        <v>49</v>
      </c>
    </row>
    <row r="36" spans="1:8" ht="15" customHeight="1" x14ac:dyDescent="0.25">
      <c r="A36" t="s">
        <v>38</v>
      </c>
      <c r="B36" s="42" t="s">
        <v>51</v>
      </c>
      <c r="C36" s="42"/>
      <c r="D36" s="42"/>
      <c r="E36" s="42"/>
      <c r="F36" s="42"/>
      <c r="G36" s="42"/>
      <c r="H36" s="42"/>
    </row>
    <row r="37" spans="1:8" x14ac:dyDescent="0.25">
      <c r="B37" s="42"/>
      <c r="C37" s="42"/>
      <c r="D37" s="42"/>
      <c r="E37" s="42"/>
      <c r="F37" s="42"/>
      <c r="G37" s="42"/>
      <c r="H37" s="42"/>
    </row>
    <row r="38" spans="1:8" x14ac:dyDescent="0.25">
      <c r="B38" s="42"/>
      <c r="C38" s="42"/>
      <c r="D38" s="42"/>
      <c r="E38" s="42"/>
      <c r="F38" s="42"/>
      <c r="G38" s="42"/>
      <c r="H38" s="42"/>
    </row>
    <row r="40" spans="1:8" x14ac:dyDescent="0.25">
      <c r="A40" t="s">
        <v>39</v>
      </c>
      <c r="B40" t="s">
        <v>40</v>
      </c>
    </row>
    <row r="42" spans="1:8" ht="15" customHeight="1" x14ac:dyDescent="0.25">
      <c r="A42" t="s">
        <v>48</v>
      </c>
      <c r="B42" s="42" t="s">
        <v>50</v>
      </c>
      <c r="C42" s="42"/>
      <c r="D42" s="42"/>
      <c r="E42" s="42"/>
      <c r="F42" s="42"/>
      <c r="G42" s="42"/>
      <c r="H42" s="42"/>
    </row>
    <row r="43" spans="1:8" x14ac:dyDescent="0.25">
      <c r="B43" s="42"/>
      <c r="C43" s="42"/>
      <c r="D43" s="42"/>
      <c r="E43" s="42"/>
      <c r="F43" s="42"/>
      <c r="G43" s="42"/>
      <c r="H43" s="42"/>
    </row>
    <row r="44" spans="1:8" x14ac:dyDescent="0.25">
      <c r="B44" s="42"/>
      <c r="C44" s="42"/>
      <c r="D44" s="42"/>
      <c r="E44" s="42"/>
      <c r="F44" s="42"/>
      <c r="G44" s="42"/>
      <c r="H44" s="42"/>
    </row>
  </sheetData>
  <mergeCells count="7">
    <mergeCell ref="B36:H38"/>
    <mergeCell ref="B42:H44"/>
    <mergeCell ref="B21:H23"/>
    <mergeCell ref="B25:H26"/>
    <mergeCell ref="A3:H8"/>
    <mergeCell ref="A11:H12"/>
    <mergeCell ref="B17:H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0006-9734-4CA0-A66E-D6894D1404F0}">
  <dimension ref="A1:G61"/>
  <sheetViews>
    <sheetView showGridLines="0" topLeftCell="A45" workbookViewId="0">
      <selection activeCell="G65" sqref="G65"/>
    </sheetView>
  </sheetViews>
  <sheetFormatPr defaultRowHeight="15" x14ac:dyDescent="0.25"/>
  <cols>
    <col min="1" max="1" width="5.7109375" customWidth="1"/>
    <col min="3" max="3" width="22" customWidth="1"/>
    <col min="4" max="4" width="10.85546875" customWidth="1"/>
    <col min="5" max="5" width="10.42578125" customWidth="1"/>
    <col min="6" max="6" width="11.140625" customWidth="1"/>
    <col min="19" max="19" width="13.5703125" customWidth="1"/>
    <col min="20" max="20" width="15.85546875" customWidth="1"/>
    <col min="21" max="21" width="12" customWidth="1"/>
    <col min="22" max="22" width="13.5703125" customWidth="1"/>
  </cols>
  <sheetData>
    <row r="1" spans="2:6" ht="23.25" x14ac:dyDescent="0.35">
      <c r="B1" s="35" t="s">
        <v>67</v>
      </c>
    </row>
    <row r="2" spans="2:6" ht="9" customHeight="1" x14ac:dyDescent="0.25"/>
    <row r="3" spans="2:6" x14ac:dyDescent="0.25">
      <c r="B3" s="44" t="s">
        <v>85</v>
      </c>
      <c r="C3" s="44"/>
      <c r="D3" s="44"/>
      <c r="E3" s="44"/>
      <c r="F3" s="44"/>
    </row>
    <row r="4" spans="2:6" x14ac:dyDescent="0.25">
      <c r="B4" s="44"/>
      <c r="C4" s="44"/>
      <c r="D4" s="44"/>
      <c r="E4" s="44"/>
      <c r="F4" s="44"/>
    </row>
    <row r="5" spans="2:6" x14ac:dyDescent="0.25">
      <c r="B5" s="44"/>
      <c r="C5" s="44"/>
      <c r="D5" s="44"/>
      <c r="E5" s="44"/>
      <c r="F5" s="44"/>
    </row>
    <row r="6" spans="2:6" x14ac:dyDescent="0.25">
      <c r="B6" s="44"/>
      <c r="C6" s="44"/>
      <c r="D6" s="44"/>
      <c r="E6" s="44"/>
      <c r="F6" s="44"/>
    </row>
    <row r="7" spans="2:6" x14ac:dyDescent="0.25">
      <c r="B7" s="44"/>
      <c r="C7" s="44"/>
      <c r="D7" s="44"/>
      <c r="E7" s="44"/>
      <c r="F7" s="44"/>
    </row>
    <row r="8" spans="2:6" x14ac:dyDescent="0.25">
      <c r="B8" s="44"/>
      <c r="C8" s="44"/>
      <c r="D8" s="44"/>
      <c r="E8" s="44"/>
      <c r="F8" s="44"/>
    </row>
    <row r="9" spans="2:6" ht="15.75" thickBot="1" x14ac:dyDescent="0.3"/>
    <row r="10" spans="2:6" ht="42.75" customHeight="1" thickBot="1" x14ac:dyDescent="0.35">
      <c r="B10" s="37" t="s">
        <v>62</v>
      </c>
      <c r="C10" s="52" t="s">
        <v>63</v>
      </c>
      <c r="D10" s="53"/>
      <c r="E10" s="52" t="s">
        <v>64</v>
      </c>
      <c r="F10" s="53"/>
    </row>
    <row r="11" spans="2:6" ht="36.75" customHeight="1" thickBot="1" x14ac:dyDescent="0.3">
      <c r="B11" s="40">
        <v>1</v>
      </c>
      <c r="C11" s="38" t="s">
        <v>65</v>
      </c>
      <c r="D11" s="39"/>
      <c r="E11" s="38" t="s">
        <v>66</v>
      </c>
      <c r="F11" s="39"/>
    </row>
    <row r="12" spans="2:6" ht="15.75" customHeight="1" x14ac:dyDescent="0.25">
      <c r="B12" s="46">
        <v>2</v>
      </c>
      <c r="C12" s="57" t="s">
        <v>69</v>
      </c>
      <c r="D12" s="54"/>
      <c r="E12" s="57" t="s">
        <v>68</v>
      </c>
      <c r="F12" s="54"/>
    </row>
    <row r="13" spans="2:6" ht="8.25" customHeight="1" x14ac:dyDescent="0.25">
      <c r="B13" s="47"/>
      <c r="C13" s="58"/>
      <c r="D13" s="55"/>
      <c r="E13" s="58"/>
      <c r="F13" s="55"/>
    </row>
    <row r="14" spans="2:6" ht="15.75" thickBot="1" x14ac:dyDescent="0.3">
      <c r="B14" s="48"/>
      <c r="C14" s="59"/>
      <c r="D14" s="56"/>
      <c r="E14" s="59"/>
      <c r="F14" s="56"/>
    </row>
    <row r="15" spans="2:6" ht="15.75" customHeight="1" x14ac:dyDescent="0.25">
      <c r="B15" s="46">
        <v>2</v>
      </c>
      <c r="C15" s="57" t="s">
        <v>70</v>
      </c>
      <c r="D15" s="54"/>
      <c r="E15" s="57" t="s">
        <v>68</v>
      </c>
      <c r="F15" s="54"/>
    </row>
    <row r="16" spans="2:6" ht="9" customHeight="1" x14ac:dyDescent="0.25">
      <c r="B16" s="47"/>
      <c r="C16" s="58"/>
      <c r="D16" s="55"/>
      <c r="E16" s="58"/>
      <c r="F16" s="55"/>
    </row>
    <row r="17" spans="1:7" ht="15.75" thickBot="1" x14ac:dyDescent="0.3">
      <c r="B17" s="48"/>
      <c r="C17" s="59"/>
      <c r="D17" s="56"/>
      <c r="E17" s="59"/>
      <c r="F17" s="56"/>
    </row>
    <row r="18" spans="1:7" ht="12" customHeight="1" x14ac:dyDescent="0.25">
      <c r="B18" s="46">
        <v>5</v>
      </c>
      <c r="C18" s="57" t="s">
        <v>72</v>
      </c>
      <c r="D18" s="49"/>
      <c r="E18" s="57" t="s">
        <v>71</v>
      </c>
      <c r="F18" s="49"/>
    </row>
    <row r="19" spans="1:7" ht="14.25" customHeight="1" x14ac:dyDescent="0.25">
      <c r="B19" s="47"/>
      <c r="C19" s="58"/>
      <c r="D19" s="50"/>
      <c r="E19" s="58"/>
      <c r="F19" s="50"/>
    </row>
    <row r="20" spans="1:7" x14ac:dyDescent="0.25">
      <c r="B20" s="47"/>
      <c r="C20" s="58"/>
      <c r="D20" s="50"/>
      <c r="E20" s="58"/>
      <c r="F20" s="50"/>
    </row>
    <row r="21" spans="1:7" x14ac:dyDescent="0.25">
      <c r="B21" s="47"/>
      <c r="C21" s="58"/>
      <c r="D21" s="50"/>
      <c r="E21" s="58"/>
      <c r="F21" s="50"/>
    </row>
    <row r="22" spans="1:7" x14ac:dyDescent="0.25">
      <c r="B22" s="47"/>
      <c r="C22" s="58"/>
      <c r="D22" s="50"/>
      <c r="E22" s="58"/>
      <c r="F22" s="50"/>
    </row>
    <row r="23" spans="1:7" x14ac:dyDescent="0.25">
      <c r="B23" s="47"/>
      <c r="C23" s="58"/>
      <c r="D23" s="50"/>
      <c r="E23" s="58"/>
      <c r="F23" s="50"/>
    </row>
    <row r="24" spans="1:7" ht="15.75" thickBot="1" x14ac:dyDescent="0.3">
      <c r="B24" s="48"/>
      <c r="C24" s="59"/>
      <c r="D24" s="51"/>
      <c r="E24" s="59"/>
      <c r="F24" s="51"/>
    </row>
    <row r="27" spans="1:7" ht="18.75" x14ac:dyDescent="0.3">
      <c r="B27" s="34" t="s">
        <v>87</v>
      </c>
    </row>
    <row r="28" spans="1:7" ht="6.75" customHeight="1" x14ac:dyDescent="0.25"/>
    <row r="29" spans="1:7" x14ac:dyDescent="0.25">
      <c r="B29" s="43" t="s">
        <v>84</v>
      </c>
      <c r="C29" s="43"/>
      <c r="D29" s="43"/>
      <c r="E29" s="43"/>
      <c r="F29" s="43"/>
      <c r="G29" s="43"/>
    </row>
    <row r="30" spans="1:7" x14ac:dyDescent="0.25">
      <c r="B30" s="43"/>
      <c r="C30" s="43"/>
      <c r="D30" s="43"/>
      <c r="E30" s="43"/>
      <c r="F30" s="43"/>
      <c r="G30" s="43"/>
    </row>
    <row r="31" spans="1:7" ht="15.75" x14ac:dyDescent="0.25">
      <c r="A31" s="36" t="s">
        <v>73</v>
      </c>
      <c r="C31" s="2"/>
    </row>
    <row r="32" spans="1:7" ht="15.75" x14ac:dyDescent="0.25">
      <c r="A32" s="36" t="s">
        <v>74</v>
      </c>
    </row>
    <row r="33" spans="1:7" ht="15.75" x14ac:dyDescent="0.25">
      <c r="A33" s="36" t="s">
        <v>75</v>
      </c>
    </row>
    <row r="34" spans="1:7" ht="10.5" customHeight="1" x14ac:dyDescent="0.25"/>
    <row r="35" spans="1:7" ht="32.25" customHeight="1" x14ac:dyDescent="0.25">
      <c r="B35" s="43" t="s">
        <v>83</v>
      </c>
      <c r="C35" s="43"/>
      <c r="D35" s="43"/>
      <c r="E35" s="43"/>
      <c r="F35" s="43"/>
      <c r="G35" s="43"/>
    </row>
    <row r="36" spans="1:7" ht="15.75" x14ac:dyDescent="0.25">
      <c r="A36" s="36" t="s">
        <v>76</v>
      </c>
    </row>
    <row r="37" spans="1:7" ht="15.75" x14ac:dyDescent="0.25">
      <c r="A37" s="36" t="s">
        <v>77</v>
      </c>
    </row>
    <row r="38" spans="1:7" ht="15.75" x14ac:dyDescent="0.25">
      <c r="A38" s="36" t="s">
        <v>78</v>
      </c>
    </row>
    <row r="39" spans="1:7" ht="15.75" x14ac:dyDescent="0.25">
      <c r="A39" s="36" t="s">
        <v>79</v>
      </c>
    </row>
    <row r="40" spans="1:7" ht="15.75" x14ac:dyDescent="0.25">
      <c r="A40" s="36" t="s">
        <v>80</v>
      </c>
    </row>
    <row r="41" spans="1:7" ht="15.75" x14ac:dyDescent="0.25">
      <c r="A41" s="36" t="s">
        <v>81</v>
      </c>
    </row>
    <row r="42" spans="1:7" ht="15.75" x14ac:dyDescent="0.25">
      <c r="A42" s="36" t="s">
        <v>82</v>
      </c>
    </row>
    <row r="43" spans="1:7" ht="15.75" x14ac:dyDescent="0.25">
      <c r="A43" s="36"/>
    </row>
    <row r="44" spans="1:7" ht="18.75" x14ac:dyDescent="0.3">
      <c r="A44" s="36"/>
      <c r="B44" s="34" t="s">
        <v>86</v>
      </c>
    </row>
    <row r="45" spans="1:7" ht="6" customHeight="1" x14ac:dyDescent="0.25"/>
    <row r="46" spans="1:7" ht="15" customHeight="1" x14ac:dyDescent="0.25">
      <c r="B46" s="45" t="s">
        <v>88</v>
      </c>
      <c r="C46" s="45"/>
      <c r="D46" s="45"/>
      <c r="E46" s="45"/>
      <c r="F46" s="45"/>
      <c r="G46" s="45"/>
    </row>
    <row r="47" spans="1:7" x14ac:dyDescent="0.25">
      <c r="B47" s="45"/>
      <c r="C47" s="45"/>
      <c r="D47" s="45"/>
      <c r="E47" s="45"/>
      <c r="F47" s="45"/>
      <c r="G47" s="45"/>
    </row>
    <row r="48" spans="1:7" x14ac:dyDescent="0.25">
      <c r="B48" s="45"/>
      <c r="C48" s="45"/>
      <c r="D48" s="45"/>
      <c r="E48" s="45"/>
      <c r="F48" s="45"/>
      <c r="G48" s="45"/>
    </row>
    <row r="49" spans="2:7" x14ac:dyDescent="0.25">
      <c r="B49" s="45"/>
      <c r="C49" s="45"/>
      <c r="D49" s="45"/>
      <c r="E49" s="45"/>
      <c r="F49" s="45"/>
      <c r="G49" s="45"/>
    </row>
    <row r="50" spans="2:7" x14ac:dyDescent="0.25">
      <c r="B50" s="45"/>
      <c r="C50" s="45"/>
      <c r="D50" s="45"/>
      <c r="E50" s="45"/>
      <c r="F50" s="45"/>
      <c r="G50" s="45"/>
    </row>
    <row r="51" spans="2:7" x14ac:dyDescent="0.25">
      <c r="B51" s="45"/>
      <c r="C51" s="45"/>
      <c r="D51" s="45"/>
      <c r="E51" s="45"/>
      <c r="F51" s="45"/>
      <c r="G51" s="45"/>
    </row>
    <row r="52" spans="2:7" x14ac:dyDescent="0.25">
      <c r="B52" s="45"/>
      <c r="C52" s="45"/>
      <c r="D52" s="45"/>
      <c r="E52" s="45"/>
      <c r="F52" s="45"/>
      <c r="G52" s="45"/>
    </row>
    <row r="53" spans="2:7" x14ac:dyDescent="0.25">
      <c r="B53" s="45"/>
      <c r="C53" s="45"/>
      <c r="D53" s="45"/>
      <c r="E53" s="45"/>
      <c r="F53" s="45"/>
      <c r="G53" s="45"/>
    </row>
    <row r="54" spans="2:7" x14ac:dyDescent="0.25">
      <c r="B54" s="45"/>
      <c r="C54" s="45"/>
      <c r="D54" s="45"/>
      <c r="E54" s="45"/>
      <c r="F54" s="45"/>
      <c r="G54" s="45"/>
    </row>
    <row r="55" spans="2:7" x14ac:dyDescent="0.25">
      <c r="B55" s="45"/>
      <c r="C55" s="45"/>
      <c r="D55" s="45"/>
      <c r="E55" s="45"/>
      <c r="F55" s="45"/>
      <c r="G55" s="45"/>
    </row>
    <row r="56" spans="2:7" x14ac:dyDescent="0.25">
      <c r="B56" s="45"/>
      <c r="C56" s="45"/>
      <c r="D56" s="45"/>
      <c r="E56" s="45"/>
      <c r="F56" s="45"/>
      <c r="G56" s="45"/>
    </row>
    <row r="57" spans="2:7" x14ac:dyDescent="0.25">
      <c r="B57" s="45"/>
      <c r="C57" s="45"/>
      <c r="D57" s="45"/>
      <c r="E57" s="45"/>
      <c r="F57" s="45"/>
      <c r="G57" s="45"/>
    </row>
    <row r="58" spans="2:7" x14ac:dyDescent="0.25">
      <c r="B58" s="45"/>
      <c r="C58" s="45"/>
      <c r="D58" s="45"/>
      <c r="E58" s="45"/>
      <c r="F58" s="45"/>
      <c r="G58" s="45"/>
    </row>
    <row r="59" spans="2:7" x14ac:dyDescent="0.25">
      <c r="B59" s="45"/>
      <c r="C59" s="45"/>
      <c r="D59" s="45"/>
      <c r="E59" s="45"/>
      <c r="F59" s="45"/>
      <c r="G59" s="45"/>
    </row>
    <row r="60" spans="2:7" x14ac:dyDescent="0.25">
      <c r="B60" s="45"/>
      <c r="C60" s="45"/>
      <c r="D60" s="45"/>
      <c r="E60" s="45"/>
      <c r="F60" s="45"/>
      <c r="G60" s="45"/>
    </row>
    <row r="61" spans="2:7" x14ac:dyDescent="0.25">
      <c r="B61" s="45"/>
      <c r="C61" s="45"/>
      <c r="D61" s="45"/>
      <c r="E61" s="45"/>
      <c r="F61" s="45"/>
      <c r="G61" s="45"/>
    </row>
  </sheetData>
  <mergeCells count="21">
    <mergeCell ref="C12:C14"/>
    <mergeCell ref="E15:E17"/>
    <mergeCell ref="C15:C17"/>
    <mergeCell ref="E18:E24"/>
    <mergeCell ref="C18:C24"/>
    <mergeCell ref="B35:G35"/>
    <mergeCell ref="B29:G30"/>
    <mergeCell ref="B3:F8"/>
    <mergeCell ref="B46:G61"/>
    <mergeCell ref="B18:B24"/>
    <mergeCell ref="D18:D24"/>
    <mergeCell ref="F18:F24"/>
    <mergeCell ref="C10:D10"/>
    <mergeCell ref="E10:F10"/>
    <mergeCell ref="B12:B14"/>
    <mergeCell ref="D12:D14"/>
    <mergeCell ref="F12:F14"/>
    <mergeCell ref="B15:B17"/>
    <mergeCell ref="D15:D17"/>
    <mergeCell ref="F15:F17"/>
    <mergeCell ref="E12:E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8B95D-D85E-4648-94C3-851EAC27B472}">
  <dimension ref="A1:H16"/>
  <sheetViews>
    <sheetView topLeftCell="A4" zoomScale="80" zoomScaleNormal="80" workbookViewId="0">
      <selection activeCell="G11" sqref="G11"/>
    </sheetView>
  </sheetViews>
  <sheetFormatPr defaultRowHeight="15" x14ac:dyDescent="0.25"/>
  <cols>
    <col min="1" max="1" width="14.28515625" bestFit="1" customWidth="1"/>
    <col min="2" max="2" width="14.5703125" customWidth="1"/>
    <col min="3" max="3" width="9.85546875" bestFit="1" customWidth="1"/>
    <col min="4" max="4" width="11.5703125" bestFit="1" customWidth="1"/>
    <col min="5" max="5" width="10.140625" customWidth="1"/>
    <col min="6" max="6" width="11.85546875" customWidth="1"/>
    <col min="8" max="8" width="11.140625" customWidth="1"/>
  </cols>
  <sheetData>
    <row r="1" spans="1:8" x14ac:dyDescent="0.25">
      <c r="A1" s="22" t="s">
        <v>43</v>
      </c>
    </row>
    <row r="2" spans="1:8" x14ac:dyDescent="0.25">
      <c r="A2" s="26" t="s">
        <v>41</v>
      </c>
    </row>
    <row r="3" spans="1:8" x14ac:dyDescent="0.25">
      <c r="A3" s="60" t="s">
        <v>42</v>
      </c>
    </row>
    <row r="4" spans="1:8" x14ac:dyDescent="0.25">
      <c r="A4" s="61"/>
    </row>
    <row r="5" spans="1:8" ht="60" x14ac:dyDescent="0.25">
      <c r="A5" s="23"/>
      <c r="B5" s="24" t="s">
        <v>1</v>
      </c>
      <c r="C5" s="24" t="s">
        <v>2</v>
      </c>
      <c r="D5" s="21" t="s">
        <v>3</v>
      </c>
      <c r="E5" s="25" t="s">
        <v>4</v>
      </c>
      <c r="F5" s="25" t="s">
        <v>5</v>
      </c>
      <c r="G5" s="27" t="s">
        <v>6</v>
      </c>
      <c r="H5" s="25" t="s">
        <v>46</v>
      </c>
    </row>
    <row r="6" spans="1:8" x14ac:dyDescent="0.25">
      <c r="B6" s="7"/>
      <c r="C6" s="7"/>
      <c r="D6" s="8"/>
      <c r="E6" s="4"/>
      <c r="F6" s="4"/>
      <c r="G6" s="28" t="e">
        <f>E6/F6</f>
        <v>#DIV/0!</v>
      </c>
      <c r="H6" s="3"/>
    </row>
    <row r="7" spans="1:8" x14ac:dyDescent="0.25">
      <c r="B7" s="7"/>
      <c r="C7" s="7"/>
      <c r="D7" s="3"/>
      <c r="E7" s="5"/>
      <c r="F7" s="5"/>
      <c r="G7" s="28" t="e">
        <f>E7/F7</f>
        <v>#DIV/0!</v>
      </c>
      <c r="H7" s="3"/>
    </row>
    <row r="8" spans="1:8" x14ac:dyDescent="0.25">
      <c r="B8" s="12"/>
      <c r="C8" s="12"/>
      <c r="D8" s="3"/>
      <c r="E8" s="5"/>
      <c r="F8" s="5"/>
      <c r="G8" s="28" t="e">
        <f>E8/F8</f>
        <v>#DIV/0!</v>
      </c>
      <c r="H8" s="3"/>
    </row>
    <row r="9" spans="1:8" x14ac:dyDescent="0.25">
      <c r="B9" s="13"/>
      <c r="C9" s="13"/>
      <c r="D9" s="14"/>
      <c r="E9" s="4"/>
      <c r="F9" s="4"/>
      <c r="G9" s="28" t="e">
        <f>E9/F9</f>
        <v>#DIV/0!</v>
      </c>
      <c r="H9" s="3"/>
    </row>
    <row r="10" spans="1:8" x14ac:dyDescent="0.25">
      <c r="C10" s="1"/>
    </row>
    <row r="11" spans="1:8" x14ac:dyDescent="0.25">
      <c r="C11" s="1"/>
      <c r="F11" s="15" t="s">
        <v>21</v>
      </c>
      <c r="G11" s="28">
        <f>SUMIF(H6:H9,"x",G6:G9)</f>
        <v>0</v>
      </c>
    </row>
    <row r="12" spans="1:8" x14ac:dyDescent="0.25">
      <c r="C12" s="1"/>
      <c r="F12" s="15" t="s">
        <v>22</v>
      </c>
      <c r="G12" s="4"/>
    </row>
    <row r="13" spans="1:8" x14ac:dyDescent="0.25">
      <c r="C13" s="1"/>
      <c r="F13" s="15" t="s">
        <v>23</v>
      </c>
      <c r="G13" s="4"/>
    </row>
    <row r="14" spans="1:8" x14ac:dyDescent="0.25">
      <c r="C14" s="1"/>
      <c r="F14" s="15" t="s">
        <v>24</v>
      </c>
      <c r="G14" s="30">
        <v>4</v>
      </c>
    </row>
    <row r="15" spans="1:8" ht="15.75" thickBot="1" x14ac:dyDescent="0.3">
      <c r="C15" s="1"/>
    </row>
    <row r="16" spans="1:8" ht="15.75" thickBot="1" x14ac:dyDescent="0.3">
      <c r="C16" s="1"/>
      <c r="F16" s="16" t="s">
        <v>25</v>
      </c>
      <c r="G16" s="29" t="e">
        <f>G11*(G12/(G12-(G13*G14)))</f>
        <v>#DIV/0!</v>
      </c>
    </row>
  </sheetData>
  <mergeCells count="1">
    <mergeCell ref="A3:A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0D6C-7372-45B6-86C2-0A21FC43D185}">
  <dimension ref="A1:H16"/>
  <sheetViews>
    <sheetView topLeftCell="A4" zoomScale="90" zoomScaleNormal="90" workbookViewId="0">
      <selection activeCell="H11" sqref="H11"/>
    </sheetView>
  </sheetViews>
  <sheetFormatPr defaultRowHeight="15" x14ac:dyDescent="0.25"/>
  <cols>
    <col min="1" max="1" width="14.28515625" bestFit="1" customWidth="1"/>
    <col min="2" max="2" width="14.5703125" customWidth="1"/>
    <col min="3" max="3" width="9.85546875" bestFit="1" customWidth="1"/>
    <col min="4" max="4" width="11.5703125" bestFit="1" customWidth="1"/>
    <col min="5" max="5" width="10.140625" customWidth="1"/>
    <col min="6" max="6" width="11.85546875" customWidth="1"/>
    <col min="8" max="8" width="11.140625" customWidth="1"/>
  </cols>
  <sheetData>
    <row r="1" spans="1:8" x14ac:dyDescent="0.25">
      <c r="A1" s="22" t="s">
        <v>43</v>
      </c>
    </row>
    <row r="2" spans="1:8" x14ac:dyDescent="0.25">
      <c r="A2" s="26" t="s">
        <v>41</v>
      </c>
    </row>
    <row r="3" spans="1:8" x14ac:dyDescent="0.25">
      <c r="A3" s="60" t="s">
        <v>42</v>
      </c>
    </row>
    <row r="4" spans="1:8" x14ac:dyDescent="0.25">
      <c r="A4" s="61"/>
    </row>
    <row r="5" spans="1:8" ht="60" x14ac:dyDescent="0.25">
      <c r="A5" s="23"/>
      <c r="B5" s="24" t="s">
        <v>1</v>
      </c>
      <c r="C5" s="24" t="s">
        <v>2</v>
      </c>
      <c r="D5" s="21" t="s">
        <v>3</v>
      </c>
      <c r="E5" s="25" t="s">
        <v>4</v>
      </c>
      <c r="F5" s="25" t="s">
        <v>5</v>
      </c>
      <c r="G5" s="27" t="s">
        <v>6</v>
      </c>
      <c r="H5" s="25" t="s">
        <v>46</v>
      </c>
    </row>
    <row r="6" spans="1:8" x14ac:dyDescent="0.25">
      <c r="B6" s="7"/>
      <c r="C6" s="7"/>
      <c r="D6" s="8"/>
      <c r="E6" s="4"/>
      <c r="F6" s="4"/>
      <c r="G6" s="28" t="e">
        <f>E6/F6</f>
        <v>#DIV/0!</v>
      </c>
    </row>
    <row r="7" spans="1:8" x14ac:dyDescent="0.25">
      <c r="B7" s="7"/>
      <c r="C7" s="7"/>
      <c r="D7" s="3"/>
      <c r="E7" s="5"/>
      <c r="F7" s="5"/>
      <c r="G7" s="28" t="e">
        <f>E7/F7</f>
        <v>#DIV/0!</v>
      </c>
    </row>
    <row r="8" spans="1:8" x14ac:dyDescent="0.25">
      <c r="B8" s="12"/>
      <c r="C8" s="12"/>
      <c r="D8" s="3"/>
      <c r="E8" s="5"/>
      <c r="F8" s="5"/>
      <c r="G8" s="28" t="e">
        <f>E8/F8</f>
        <v>#DIV/0!</v>
      </c>
    </row>
    <row r="9" spans="1:8" x14ac:dyDescent="0.25">
      <c r="B9" s="13"/>
      <c r="C9" s="13"/>
      <c r="D9" s="14"/>
      <c r="E9" s="4"/>
      <c r="F9" s="4"/>
      <c r="G9" s="28" t="e">
        <f>E9/F9</f>
        <v>#DIV/0!</v>
      </c>
    </row>
    <row r="10" spans="1:8" x14ac:dyDescent="0.25">
      <c r="C10" s="1"/>
    </row>
    <row r="11" spans="1:8" x14ac:dyDescent="0.25">
      <c r="C11" s="1"/>
      <c r="F11" s="15" t="s">
        <v>21</v>
      </c>
      <c r="G11" s="28">
        <f>SUMIF(H6:H9,"x",G6:G9)</f>
        <v>0</v>
      </c>
    </row>
    <row r="12" spans="1:8" x14ac:dyDescent="0.25">
      <c r="C12" s="1"/>
      <c r="F12" s="15" t="s">
        <v>22</v>
      </c>
      <c r="G12" s="4"/>
    </row>
    <row r="13" spans="1:8" x14ac:dyDescent="0.25">
      <c r="C13" s="1"/>
      <c r="F13" s="15" t="s">
        <v>23</v>
      </c>
      <c r="G13" s="4"/>
    </row>
    <row r="14" spans="1:8" x14ac:dyDescent="0.25">
      <c r="C14" s="1"/>
      <c r="F14" s="15" t="s">
        <v>24</v>
      </c>
      <c r="G14" s="30">
        <v>4</v>
      </c>
    </row>
    <row r="15" spans="1:8" ht="15.75" thickBot="1" x14ac:dyDescent="0.3">
      <c r="C15" s="1"/>
    </row>
    <row r="16" spans="1:8" ht="15.75" thickBot="1" x14ac:dyDescent="0.3">
      <c r="C16" s="1"/>
      <c r="F16" s="16" t="s">
        <v>25</v>
      </c>
      <c r="G16" s="29" t="e">
        <f>G11*(G12/(G12-(G13*G14)))</f>
        <v>#DIV/0!</v>
      </c>
    </row>
  </sheetData>
  <mergeCells count="1">
    <mergeCell ref="A3:A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6ACB8-3C50-4C35-94C6-BABCA64D84E8}">
  <sheetPr>
    <tabColor rgb="FFFFFF00"/>
  </sheetPr>
  <dimension ref="A1:M30"/>
  <sheetViews>
    <sheetView workbookViewId="0">
      <selection activeCell="H16" sqref="H16"/>
    </sheetView>
  </sheetViews>
  <sheetFormatPr defaultRowHeight="15" x14ac:dyDescent="0.25"/>
  <cols>
    <col min="1" max="1" width="14.28515625" bestFit="1" customWidth="1"/>
    <col min="2" max="2" width="19.7109375" customWidth="1"/>
    <col min="3" max="3" width="9.5703125" style="1" customWidth="1"/>
    <col min="4" max="4" width="22.7109375" customWidth="1"/>
    <col min="5" max="5" width="10.140625" customWidth="1"/>
    <col min="6" max="6" width="11.28515625" bestFit="1" customWidth="1"/>
    <col min="7" max="7" width="9.28515625" customWidth="1"/>
    <col min="8" max="8" width="11.7109375" style="1" customWidth="1"/>
    <col min="9" max="10" width="10" style="1" customWidth="1"/>
    <col min="11" max="11" width="8.5703125" style="1" customWidth="1"/>
    <col min="12" max="12" width="8.85546875" customWidth="1"/>
  </cols>
  <sheetData>
    <row r="1" spans="1:13" x14ac:dyDescent="0.25">
      <c r="A1" s="22" t="s">
        <v>43</v>
      </c>
      <c r="B1" s="19" t="s">
        <v>0</v>
      </c>
    </row>
    <row r="2" spans="1:13" x14ac:dyDescent="0.25">
      <c r="A2" s="26" t="s">
        <v>41</v>
      </c>
      <c r="B2" t="s">
        <v>44</v>
      </c>
    </row>
    <row r="3" spans="1:13" x14ac:dyDescent="0.25">
      <c r="A3" s="60" t="s">
        <v>42</v>
      </c>
      <c r="B3" t="s">
        <v>90</v>
      </c>
      <c r="C3" s="2"/>
    </row>
    <row r="4" spans="1:13" x14ac:dyDescent="0.25">
      <c r="A4" s="61"/>
      <c r="B4" t="s">
        <v>60</v>
      </c>
      <c r="C4" s="2"/>
    </row>
    <row r="5" spans="1:13" ht="60" x14ac:dyDescent="0.25">
      <c r="A5" s="23"/>
      <c r="B5" s="24" t="s">
        <v>1</v>
      </c>
      <c r="C5" s="24" t="s">
        <v>2</v>
      </c>
      <c r="D5" s="21" t="s">
        <v>3</v>
      </c>
      <c r="E5" s="25" t="s">
        <v>4</v>
      </c>
      <c r="F5" s="25" t="s">
        <v>5</v>
      </c>
      <c r="G5" s="25" t="s">
        <v>6</v>
      </c>
      <c r="H5" s="25" t="s">
        <v>46</v>
      </c>
      <c r="I5" s="6" t="s">
        <v>7</v>
      </c>
      <c r="J5" s="6"/>
      <c r="K5" s="6" t="s">
        <v>8</v>
      </c>
      <c r="L5" s="6"/>
      <c r="M5" s="6"/>
    </row>
    <row r="6" spans="1:13" x14ac:dyDescent="0.25">
      <c r="B6" s="63" t="s">
        <v>9</v>
      </c>
      <c r="C6" s="63" t="s">
        <v>10</v>
      </c>
      <c r="D6" s="8" t="s">
        <v>11</v>
      </c>
      <c r="E6" s="4">
        <v>3</v>
      </c>
      <c r="F6" s="4">
        <v>1882</v>
      </c>
      <c r="G6" s="28">
        <f t="shared" ref="G6:G14" si="0">E6/F6</f>
        <v>1.594048884165781E-3</v>
      </c>
      <c r="H6" s="4" t="s">
        <v>13</v>
      </c>
      <c r="I6" s="41">
        <f>G6+G11</f>
        <v>0.49053090803149441</v>
      </c>
      <c r="J6" s="9"/>
      <c r="K6" s="10">
        <f>G9+G8</f>
        <v>0.49031593726652706</v>
      </c>
      <c r="L6" s="10"/>
      <c r="M6" s="11"/>
    </row>
    <row r="7" spans="1:13" x14ac:dyDescent="0.25">
      <c r="B7" s="64"/>
      <c r="C7" s="64"/>
      <c r="D7" s="3" t="s">
        <v>14</v>
      </c>
      <c r="E7" s="4">
        <v>738</v>
      </c>
      <c r="F7" s="4">
        <v>1826</v>
      </c>
      <c r="G7" s="28">
        <f t="shared" ref="G7" si="1">E7/F7</f>
        <v>0.40416210295728366</v>
      </c>
      <c r="H7" s="4"/>
      <c r="I7" s="9"/>
      <c r="J7" s="9"/>
      <c r="K7" s="10"/>
      <c r="L7" s="10"/>
      <c r="M7" s="11"/>
    </row>
    <row r="8" spans="1:13" x14ac:dyDescent="0.25">
      <c r="B8" s="65"/>
      <c r="C8" s="65"/>
      <c r="D8" s="3" t="s">
        <v>89</v>
      </c>
      <c r="E8" s="4">
        <v>729</v>
      </c>
      <c r="F8" s="4">
        <v>1795</v>
      </c>
      <c r="G8" s="28">
        <f t="shared" si="0"/>
        <v>0.40612813370473538</v>
      </c>
      <c r="H8" s="4"/>
      <c r="K8" s="10"/>
      <c r="L8" s="10"/>
      <c r="M8" s="10"/>
    </row>
    <row r="9" spans="1:13" x14ac:dyDescent="0.25">
      <c r="B9" s="63" t="s">
        <v>9</v>
      </c>
      <c r="C9" s="63" t="s">
        <v>12</v>
      </c>
      <c r="D9" s="3" t="s">
        <v>11</v>
      </c>
      <c r="E9" s="5">
        <v>156</v>
      </c>
      <c r="F9" s="5">
        <v>1853</v>
      </c>
      <c r="G9" s="28">
        <f t="shared" si="0"/>
        <v>8.4187803561791688E-2</v>
      </c>
      <c r="H9" s="4"/>
      <c r="L9" s="1"/>
    </row>
    <row r="10" spans="1:13" x14ac:dyDescent="0.25">
      <c r="B10" s="64"/>
      <c r="C10" s="64"/>
      <c r="D10" s="3" t="s">
        <v>14</v>
      </c>
      <c r="E10" s="4">
        <v>906</v>
      </c>
      <c r="F10" s="4">
        <v>1856</v>
      </c>
      <c r="G10" s="28">
        <f t="shared" ref="G10" si="2">E10/F10</f>
        <v>0.48814655172413796</v>
      </c>
      <c r="H10" s="4"/>
      <c r="L10" s="1"/>
    </row>
    <row r="11" spans="1:13" x14ac:dyDescent="0.25">
      <c r="B11" s="65"/>
      <c r="C11" s="65"/>
      <c r="D11" s="3" t="s">
        <v>89</v>
      </c>
      <c r="E11" s="4">
        <v>906</v>
      </c>
      <c r="F11" s="4">
        <v>1853</v>
      </c>
      <c r="G11" s="28">
        <f t="shared" si="0"/>
        <v>0.48893685914732865</v>
      </c>
      <c r="H11" s="4" t="s">
        <v>13</v>
      </c>
      <c r="L11" s="1"/>
    </row>
    <row r="12" spans="1:13" x14ac:dyDescent="0.25">
      <c r="B12" s="12" t="s">
        <v>45</v>
      </c>
      <c r="C12" s="12" t="s">
        <v>15</v>
      </c>
      <c r="D12" s="3" t="s">
        <v>16</v>
      </c>
      <c r="E12" s="5">
        <f>24+5+5</f>
        <v>34</v>
      </c>
      <c r="F12" s="5">
        <v>1688</v>
      </c>
      <c r="G12" s="28">
        <f t="shared" si="0"/>
        <v>2.014218009478673E-2</v>
      </c>
      <c r="H12" s="4" t="s">
        <v>13</v>
      </c>
      <c r="L12" s="1"/>
    </row>
    <row r="13" spans="1:13" x14ac:dyDescent="0.25">
      <c r="B13" s="62" t="s">
        <v>45</v>
      </c>
      <c r="C13" s="62" t="s">
        <v>17</v>
      </c>
      <c r="D13" s="14" t="s">
        <v>18</v>
      </c>
      <c r="E13" s="4">
        <f>35+1</f>
        <v>36</v>
      </c>
      <c r="F13" s="4">
        <v>1900</v>
      </c>
      <c r="G13" s="28">
        <f t="shared" si="0"/>
        <v>1.8947368421052633E-2</v>
      </c>
      <c r="H13" s="4"/>
      <c r="L13" s="1"/>
    </row>
    <row r="14" spans="1:13" x14ac:dyDescent="0.25">
      <c r="B14" s="62"/>
      <c r="C14" s="62"/>
      <c r="D14" s="14" t="s">
        <v>19</v>
      </c>
      <c r="E14" s="4">
        <v>92</v>
      </c>
      <c r="F14" s="4">
        <v>1605</v>
      </c>
      <c r="G14" s="28">
        <f t="shared" si="0"/>
        <v>5.73208722741433E-2</v>
      </c>
      <c r="H14" s="4" t="s">
        <v>13</v>
      </c>
      <c r="I14" s="2" t="s">
        <v>20</v>
      </c>
      <c r="L14" s="1"/>
    </row>
    <row r="15" spans="1:13" x14ac:dyDescent="0.25">
      <c r="K15"/>
    </row>
    <row r="16" spans="1:13" x14ac:dyDescent="0.25">
      <c r="F16" s="15" t="s">
        <v>21</v>
      </c>
      <c r="G16" s="28">
        <f>SUMIF(H6:H14,"x",G6:G14)</f>
        <v>0.56799396040042438</v>
      </c>
      <c r="H16" s="9"/>
      <c r="K16"/>
    </row>
    <row r="17" spans="6:11" x14ac:dyDescent="0.25">
      <c r="F17" s="15" t="s">
        <v>22</v>
      </c>
      <c r="G17" s="4">
        <v>116</v>
      </c>
      <c r="K17"/>
    </row>
    <row r="18" spans="6:11" x14ac:dyDescent="0.25">
      <c r="F18" s="15" t="s">
        <v>23</v>
      </c>
      <c r="G18" s="4">
        <v>4</v>
      </c>
      <c r="K18"/>
    </row>
    <row r="19" spans="6:11" x14ac:dyDescent="0.25">
      <c r="F19" s="15" t="s">
        <v>24</v>
      </c>
      <c r="G19" s="4">
        <v>4</v>
      </c>
      <c r="K19"/>
    </row>
    <row r="20" spans="6:11" ht="15.75" thickBot="1" x14ac:dyDescent="0.3">
      <c r="K20"/>
    </row>
    <row r="21" spans="6:11" ht="15.75" thickBot="1" x14ac:dyDescent="0.3">
      <c r="F21" s="16" t="s">
        <v>25</v>
      </c>
      <c r="G21" s="29">
        <f>G16*(G17/(G17-(G18*G19)))</f>
        <v>0.65887299406449229</v>
      </c>
    </row>
    <row r="22" spans="6:11" x14ac:dyDescent="0.25">
      <c r="F22" s="17"/>
      <c r="G22" s="18"/>
    </row>
    <row r="23" spans="6:11" x14ac:dyDescent="0.25">
      <c r="F23" s="17"/>
      <c r="G23" s="18"/>
    </row>
    <row r="24" spans="6:11" x14ac:dyDescent="0.25">
      <c r="F24" s="17"/>
      <c r="G24" s="18"/>
    </row>
    <row r="25" spans="6:11" x14ac:dyDescent="0.25">
      <c r="F25" s="17"/>
      <c r="G25" s="18"/>
    </row>
    <row r="26" spans="6:11" x14ac:dyDescent="0.25">
      <c r="F26" s="17"/>
      <c r="G26" s="18"/>
    </row>
    <row r="27" spans="6:11" x14ac:dyDescent="0.25">
      <c r="F27" s="17"/>
      <c r="G27" s="18"/>
    </row>
    <row r="28" spans="6:11" x14ac:dyDescent="0.25">
      <c r="F28" s="17"/>
      <c r="G28" s="18"/>
    </row>
    <row r="29" spans="6:11" x14ac:dyDescent="0.25">
      <c r="F29" s="17"/>
      <c r="G29" s="18"/>
    </row>
    <row r="30" spans="6:11" x14ac:dyDescent="0.25">
      <c r="F30" s="17"/>
      <c r="G30" s="18"/>
    </row>
  </sheetData>
  <mergeCells count="7">
    <mergeCell ref="B13:B14"/>
    <mergeCell ref="C13:C14"/>
    <mergeCell ref="A3:A4"/>
    <mergeCell ref="B6:B8"/>
    <mergeCell ref="C6:C8"/>
    <mergeCell ref="C9:C11"/>
    <mergeCell ref="B9:B11"/>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28051-7B55-42C8-8E0A-DF39DB3879F1}">
  <dimension ref="A1:D3"/>
  <sheetViews>
    <sheetView tabSelected="1" workbookViewId="0">
      <selection activeCell="D7" sqref="D7"/>
    </sheetView>
  </sheetViews>
  <sheetFormatPr defaultRowHeight="15" x14ac:dyDescent="0.25"/>
  <cols>
    <col min="2" max="2" width="11.7109375" bestFit="1" customWidth="1"/>
    <col min="4" max="4" width="37.7109375" bestFit="1" customWidth="1"/>
  </cols>
  <sheetData>
    <row r="1" spans="1:4" x14ac:dyDescent="0.25">
      <c r="A1" s="33" t="s">
        <v>53</v>
      </c>
      <c r="B1" s="33" t="s">
        <v>54</v>
      </c>
      <c r="C1" s="33" t="s">
        <v>55</v>
      </c>
      <c r="D1" s="66" t="s">
        <v>56</v>
      </c>
    </row>
    <row r="2" spans="1:4" x14ac:dyDescent="0.25">
      <c r="A2" s="32" t="s">
        <v>58</v>
      </c>
      <c r="B2" s="1" t="s">
        <v>57</v>
      </c>
      <c r="C2" s="1" t="s">
        <v>52</v>
      </c>
      <c r="D2" s="2" t="s">
        <v>59</v>
      </c>
    </row>
    <row r="3" spans="1:4" x14ac:dyDescent="0.25">
      <c r="A3" s="1">
        <v>1.1000000000000001</v>
      </c>
      <c r="B3" s="1" t="s">
        <v>57</v>
      </c>
      <c r="C3" t="s">
        <v>92</v>
      </c>
      <c r="D3" s="2"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A92307567CCF4FBD156DA109C9B099" ma:contentTypeVersion="21" ma:contentTypeDescription="Create a new document." ma:contentTypeScope="" ma:versionID="3763d3aa3e83144e4af1ac2f9e98e6f6">
  <xsd:schema xmlns:xsd="http://www.w3.org/2001/XMLSchema" xmlns:xs="http://www.w3.org/2001/XMLSchema" xmlns:p="http://schemas.microsoft.com/office/2006/metadata/properties" xmlns:ns1="http://schemas.microsoft.com/sharepoint/v3" xmlns:ns2="17ab12db-09d3-44a5-b815-ed4f85c533e0" xmlns:ns3="6ec60af1-6d1e-4575-bf73-1b6e791fcd10" targetNamespace="http://schemas.microsoft.com/office/2006/metadata/properties" ma:root="true" ma:fieldsID="858846af4959d37e8cddbb985da44917" ns1:_="" ns2:_="" ns3:_="">
    <xsd:import namespace="http://schemas.microsoft.com/sharepoint/v3"/>
    <xsd:import namespace="17ab12db-09d3-44a5-b815-ed4f85c533e0"/>
    <xsd:import namespace="6ec60af1-6d1e-4575-bf73-1b6e791fcd10"/>
    <xsd:element name="properties">
      <xsd:complexType>
        <xsd:sequence>
          <xsd:element name="documentManagement">
            <xsd:complexType>
              <xsd:all>
                <xsd:element ref="ns1:PublishingStartDate" minOccurs="0"/>
                <xsd:element ref="ns1:PublishingExpirationDate" minOccurs="0"/>
                <xsd:element ref="ns2:Category" minOccurs="0"/>
                <xsd:element ref="ns2:Sub_x002d_Category" minOccurs="0"/>
                <xsd:element ref="ns2:Meeting_x0020_Date" minOccurs="0"/>
                <xsd:element ref="ns2:Order0" minOccurs="0"/>
                <xsd:element ref="ns2:Reviewed_x0020_for_x0020_URLs" minOccurs="0"/>
                <xsd:element ref="ns3:SharedWithUsers" minOccurs="0"/>
                <xsd:element ref="ns2:Retention_x0020_Review_x0020_Date" minOccurs="0"/>
                <xsd:element ref="ns2:Retention_x0020_Notes" minOccurs="0"/>
                <xsd:element ref="ns2:Retention_x0020_Contact" minOccurs="0"/>
                <xsd:element ref="ns2:Just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ab12db-09d3-44a5-b815-ed4f85c533e0" elementFormDefault="qualified">
    <xsd:import namespace="http://schemas.microsoft.com/office/2006/documentManagement/types"/>
    <xsd:import namespace="http://schemas.microsoft.com/office/infopath/2007/PartnerControls"/>
    <xsd:element name="Category" ma:index="10" nillable="true" ma:displayName="Category" ma:internalName="Category" ma:readOnly="false">
      <xsd:simpleType>
        <xsd:restriction base="dms:Text">
          <xsd:maxLength value="255"/>
        </xsd:restriction>
      </xsd:simpleType>
    </xsd:element>
    <xsd:element name="Sub_x002d_Category" ma:index="11" nillable="true" ma:displayName="Sub-Category" ma:description="Document sub-category (e.g. type of guidance)" ma:internalName="Sub_x002d_Category" ma:readOnly="false">
      <xsd:simpleType>
        <xsd:restriction base="dms:Text">
          <xsd:maxLength value="255"/>
        </xsd:restriction>
      </xsd:simpleType>
    </xsd:element>
    <xsd:element name="Meeting_x0020_Date" ma:index="13" nillable="true" ma:displayName="Meeting Date" ma:description="For Plan PAC meeting materials" ma:format="DateOnly" ma:internalName="Meeting_x0020_Date" ma:readOnly="false">
      <xsd:simpleType>
        <xsd:restriction base="dms:DateTime"/>
      </xsd:simpleType>
    </xsd:element>
    <xsd:element name="Order0" ma:index="15" nillable="true" ma:displayName="Order" ma:internalName="Order0" ma:readOnly="false">
      <xsd:simpleType>
        <xsd:restriction base="dms:Text">
          <xsd:maxLength value="255"/>
        </xsd:restriction>
      </xsd:simpleType>
    </xsd:element>
    <xsd:element name="Reviewed_x0020_for_x0020_URLs" ma:index="16" nillable="true" ma:displayName="Reviewed for URLs" ma:default="0" ma:internalName="Reviewed_x0020_for_x0020_URLs" ma:readOnly="false">
      <xsd:simpleType>
        <xsd:restriction base="dms:Boolean"/>
      </xsd:simpleType>
    </xsd:element>
    <xsd:element name="Retention_x0020_Review_x0020_Date" ma:index="18" nillable="true" ma:displayName="Retention Review Date" ma:description="Enter the date for retention review. Date should be 12 months from date of upload, and every 12 months after. This is not required for Plans, Guidance or items required by federal or state rules, but ARE required for documents that are supplementary to these document types (for example, meeting documents related to plan updates)." ma:format="DateOnly" ma:internalName="Retention_x0020_Review_x0020_Date">
      <xsd:simpleType>
        <xsd:restriction base="dms:DateTime"/>
      </xsd:simpleType>
    </xsd:element>
    <xsd:element name="Retention_x0020_Notes" ma:index="19" nillable="true" ma:displayName="Retention Notes" ma:description="Retention  details" ma:internalName="Retention_x0020_Notes">
      <xsd:simpleType>
        <xsd:restriction base="dms:Note">
          <xsd:maxLength value="255"/>
        </xsd:restriction>
      </xsd:simpleType>
    </xsd:element>
    <xsd:element name="Retention_x0020_Contact" ma:index="20" nillable="true" ma:displayName="Retention Contact" ma:internalName="Retention_x0020_Contact">
      <xsd:simpleType>
        <xsd:restriction base="dms:Text">
          <xsd:maxLength value="255"/>
        </xsd:restriction>
      </xsd:simpleType>
    </xsd:element>
    <xsd:element name="Justification" ma:index="21" nillable="true" ma:displayName="Justification" ma:default="Guidance" ma:internalName="Justification">
      <xsd:complexType>
        <xsd:complexContent>
          <xsd:extension base="dms:MultiChoice">
            <xsd:sequence>
              <xsd:element name="Value" maxOccurs="unbounded" minOccurs="0" nillable="true">
                <xsd:simpleType>
                  <xsd:restriction base="dms:Choice">
                    <xsd:enumeration value="Guidance"/>
                    <xsd:enumeration value="Plan"/>
                    <xsd:enumeration value="Tool"/>
                    <xsd:enumeration value="Required by federal rule"/>
                    <xsd:enumeration value="Required by state rule"/>
                    <xsd:enumeration value="Supports current or recent project"/>
                    <xsd:enumeration value="Data"/>
                    <xsd:enumeration value="Technical Report"/>
                    <xsd:enumeration value="Technical Tools and Documentatio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17ab12db-09d3-44a5-b815-ed4f85c533e0">Analysis Tool</Category>
    <Retention_x0020_Contact xmlns="17ab12db-09d3-44a5-b815-ed4f85c533e0">Peter Schuytema</Retention_x0020_Contact>
    <Retention_x0020_Notes xmlns="17ab12db-09d3-44a5-b815-ed4f85c533e0" xsi:nil="true"/>
    <Order0 xmlns="17ab12db-09d3-44a5-b815-ed4f85c533e0" xsi:nil="true"/>
    <PublishingStartDate xmlns="http://schemas.microsoft.com/sharepoint/v3" xsi:nil="true"/>
    <PublishingExpirationDate xmlns="http://schemas.microsoft.com/sharepoint/v3" xsi:nil="true"/>
    <Retention_x0020_Review_x0020_Date xmlns="17ab12db-09d3-44a5-b815-ed4f85c533e0" xsi:nil="true"/>
    <Justification xmlns="17ab12db-09d3-44a5-b815-ed4f85c533e0">
      <Value>Tool</Value>
    </Justification>
    <Sub_x002d_Category xmlns="17ab12db-09d3-44a5-b815-ed4f85c533e0">Signalized Intersection</Sub_x002d_Category>
    <Meeting_x0020_Date xmlns="17ab12db-09d3-44a5-b815-ed4f85c533e0" xsi:nil="true"/>
    <Reviewed_x0020_for_x0020_URLs xmlns="17ab12db-09d3-44a5-b815-ed4f85c533e0">false</Reviewed_x0020_for_x0020_URLs>
  </documentManagement>
</p:properties>
</file>

<file path=customXml/itemProps1.xml><?xml version="1.0" encoding="utf-8"?>
<ds:datastoreItem xmlns:ds="http://schemas.openxmlformats.org/officeDocument/2006/customXml" ds:itemID="{CDF3D536-BF33-4725-B485-D39CA4E0CB97}"/>
</file>

<file path=customXml/itemProps2.xml><?xml version="1.0" encoding="utf-8"?>
<ds:datastoreItem xmlns:ds="http://schemas.openxmlformats.org/officeDocument/2006/customXml" ds:itemID="{B8C8097B-64EC-42F0-9884-5D97BCACDBEF}"/>
</file>

<file path=customXml/itemProps3.xml><?xml version="1.0" encoding="utf-8"?>
<ds:datastoreItem xmlns:ds="http://schemas.openxmlformats.org/officeDocument/2006/customXml" ds:itemID="{3ED59E4F-9BBE-471B-9FFC-BA2A642C1F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LaneGroupGuidance</vt:lpstr>
      <vt:lpstr>Intersection#1Name_Synchro</vt:lpstr>
      <vt:lpstr>Intersection#1Name_SIDRA</vt:lpstr>
      <vt:lpstr>Example_OR99W&amp;Alexander_NoBuild</vt:lpstr>
      <vt:lpstr>VersionLog</vt:lpstr>
    </vt:vector>
  </TitlesOfParts>
  <Company>Oregon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Katie</dc:creator>
  <cp:lastModifiedBy>BROWN Katie</cp:lastModifiedBy>
  <dcterms:created xsi:type="dcterms:W3CDTF">2024-03-27T15:34:52Z</dcterms:created>
  <dcterms:modified xsi:type="dcterms:W3CDTF">2024-10-09T17:44:00Z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870107-094d-417a-be4e-221e87afbec1_Enabled">
    <vt:lpwstr>true</vt:lpwstr>
  </property>
  <property fmtid="{D5CDD505-2E9C-101B-9397-08002B2CF9AE}" pid="3" name="MSIP_Label_e4870107-094d-417a-be4e-221e87afbec1_SetDate">
    <vt:lpwstr>2024-03-27T15:38:30Z</vt:lpwstr>
  </property>
  <property fmtid="{D5CDD505-2E9C-101B-9397-08002B2CF9AE}" pid="4" name="MSIP_Label_e4870107-094d-417a-be4e-221e87afbec1_Method">
    <vt:lpwstr>Privileged</vt:lpwstr>
  </property>
  <property fmtid="{D5CDD505-2E9C-101B-9397-08002B2CF9AE}" pid="5" name="MSIP_Label_e4870107-094d-417a-be4e-221e87afbec1_Name">
    <vt:lpwstr>Level 2 - Limited (Items)</vt:lpwstr>
  </property>
  <property fmtid="{D5CDD505-2E9C-101B-9397-08002B2CF9AE}" pid="6" name="MSIP_Label_e4870107-094d-417a-be4e-221e87afbec1_SiteId">
    <vt:lpwstr>28b0d013-46bc-4a64-8d86-1c8a31cf590d</vt:lpwstr>
  </property>
  <property fmtid="{D5CDD505-2E9C-101B-9397-08002B2CF9AE}" pid="7" name="MSIP_Label_e4870107-094d-417a-be4e-221e87afbec1_ActionId">
    <vt:lpwstr>9d39df9c-a3cd-4dc5-a3dc-b1761afd370f</vt:lpwstr>
  </property>
  <property fmtid="{D5CDD505-2E9C-101B-9397-08002B2CF9AE}" pid="8" name="MSIP_Label_e4870107-094d-417a-be4e-221e87afbec1_ContentBits">
    <vt:lpwstr>0</vt:lpwstr>
  </property>
  <property fmtid="{D5CDD505-2E9C-101B-9397-08002B2CF9AE}" pid="9" name="ContentTypeId">
    <vt:lpwstr>0x01010090A92307567CCF4FBD156DA109C9B099</vt:lpwstr>
  </property>
</Properties>
</file>