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Bid-ContractFolders\Bids\25905 Asphalt special procurement\CONTRACT INFO\For Website\"/>
    </mc:Choice>
  </mc:AlternateContent>
  <xr:revisionPtr revIDLastSave="0" documentId="13_ncr:1_{1DA1E296-4D84-4358-A797-CDC7A6342398}" xr6:coauthVersionLast="47" xr6:coauthVersionMax="47" xr10:uidLastSave="{00000000-0000-0000-0000-000000000000}"/>
  <bookViews>
    <workbookView xWindow="432" yWindow="444" windowWidth="22452" windowHeight="119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F25" i="1"/>
  <c r="E25" i="1"/>
  <c r="D25" i="1" s="1"/>
  <c r="C25" i="1"/>
  <c r="B25" i="1" s="1"/>
  <c r="G24" i="1"/>
  <c r="F24" i="1"/>
  <c r="E24" i="1"/>
  <c r="D24" i="1" s="1"/>
  <c r="C24" i="1"/>
  <c r="B24" i="1" s="1"/>
  <c r="G23" i="1"/>
  <c r="F23" i="1"/>
  <c r="E23" i="1"/>
  <c r="D23" i="1" s="1"/>
  <c r="C23" i="1"/>
  <c r="B23" i="1" s="1"/>
  <c r="G22" i="1"/>
  <c r="F22" i="1"/>
  <c r="E22" i="1"/>
  <c r="D22" i="1" s="1"/>
  <c r="C22" i="1"/>
  <c r="B22" i="1" s="1"/>
  <c r="G21" i="1"/>
  <c r="F21" i="1"/>
  <c r="E21" i="1"/>
  <c r="D21" i="1" s="1"/>
  <c r="C21" i="1"/>
  <c r="B21" i="1" s="1"/>
  <c r="G20" i="1"/>
  <c r="F20" i="1"/>
  <c r="E20" i="1"/>
  <c r="D20" i="1" s="1"/>
  <c r="C20" i="1"/>
  <c r="B20" i="1" s="1"/>
  <c r="G19" i="1"/>
  <c r="F19" i="1"/>
  <c r="E19" i="1"/>
  <c r="D19" i="1" s="1"/>
  <c r="C19" i="1"/>
  <c r="B19" i="1" s="1"/>
  <c r="G18" i="1"/>
  <c r="F18" i="1"/>
  <c r="E18" i="1"/>
  <c r="D18" i="1" s="1"/>
  <c r="C18" i="1"/>
  <c r="B18" i="1" s="1"/>
  <c r="G17" i="1"/>
  <c r="F17" i="1"/>
  <c r="E17" i="1"/>
  <c r="D17" i="1" s="1"/>
  <c r="C17" i="1"/>
  <c r="B17" i="1" s="1"/>
  <c r="G16" i="1"/>
  <c r="F16" i="1"/>
  <c r="E16" i="1"/>
  <c r="D16" i="1" s="1"/>
  <c r="C16" i="1"/>
  <c r="B16" i="1" s="1"/>
  <c r="G15" i="1"/>
  <c r="F15" i="1"/>
  <c r="E15" i="1"/>
  <c r="D15" i="1" s="1"/>
  <c r="C15" i="1"/>
  <c r="B15" i="1" s="1"/>
  <c r="G14" i="1" l="1"/>
  <c r="F14" i="1"/>
  <c r="E14" i="1" l="1"/>
  <c r="D14" i="1" s="1"/>
  <c r="C14" i="1"/>
  <c r="B14" i="1" s="1"/>
</calcChain>
</file>

<file path=xl/sharedStrings.xml><?xml version="1.0" encoding="utf-8"?>
<sst xmlns="http://schemas.openxmlformats.org/spreadsheetml/2006/main" count="29" uniqueCount="23">
  <si>
    <t>For purchases in</t>
  </si>
  <si>
    <t>the month of:</t>
  </si>
  <si>
    <t>Dist 1 - 12</t>
  </si>
  <si>
    <t>MHMAC</t>
  </si>
  <si>
    <t>Tack Coat</t>
  </si>
  <si>
    <t>Dist 13-14</t>
  </si>
  <si>
    <t>ASPHALT MIX/TACK</t>
  </si>
  <si>
    <t>Dist 1-12</t>
  </si>
  <si>
    <t>MONTHLY PRICE ADJUSTMENTS FOR ODOT ASPHALT PRICE AGREEMENTS</t>
  </si>
  <si>
    <t>MACMP</t>
  </si>
  <si>
    <t>Pacific NW</t>
  </si>
  <si>
    <t>Boise</t>
  </si>
  <si>
    <t>Base MACMP:  Dec 2016</t>
  </si>
  <si>
    <t>Base MACMP: Dec 2016</t>
  </si>
  <si>
    <t>Base MACMP: Feb 2018</t>
  </si>
  <si>
    <t xml:space="preserve">EMULSIONS </t>
  </si>
  <si>
    <t>Add the adjustment amount listed to the contract price.</t>
  </si>
  <si>
    <t>Multiply the adjustment amount listed by the asphalt content (percent residue) shown on the contract pricing sheet, and add that amount to the contract price.</t>
  </si>
  <si>
    <r>
      <t xml:space="preserve">Previous </t>
    </r>
    <r>
      <rPr>
        <sz val="10"/>
        <color theme="0"/>
        <rFont val="Calibri"/>
        <family val="2"/>
        <scheme val="minor"/>
      </rPr>
      <t xml:space="preserve">month's MACMP used for calculation of price adjustments:
Link to MACMP:  </t>
    </r>
    <r>
      <rPr>
        <sz val="11"/>
        <color theme="0"/>
        <rFont val="Calibri"/>
        <family val="2"/>
        <scheme val="minor"/>
      </rPr>
      <t xml:space="preserve">
</t>
    </r>
  </si>
  <si>
    <t>http://www.oregon.gov/ODOT/Business/Procurement/Pages/GTS.aspx</t>
  </si>
  <si>
    <t xml:space="preserve">The adjustment amounts listed below are to be used with the contract pricing, which is available at : </t>
  </si>
  <si>
    <t>Please contact Joanne with any questions:  503-569-8015   joanne.m.robinson@odot.state.or.us</t>
  </si>
  <si>
    <t>https://www.oregon.gov/ODOT/Business/Pages/Asphalt-Fuel-Price.aspx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</si>
</sst>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[$-409]mmm\-yy;@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0D4F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5" tint="-0.499984740745262"/>
      </top>
      <bottom/>
      <diagonal/>
    </border>
    <border>
      <left style="medium">
        <color theme="8" tint="-0.249977111117893"/>
      </left>
      <right style="thin">
        <color indexed="64"/>
      </right>
      <top style="medium">
        <color theme="8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8" tint="-0.249977111117893"/>
      </top>
      <bottom style="thin">
        <color indexed="64"/>
      </bottom>
      <diagonal/>
    </border>
    <border>
      <left style="thin">
        <color indexed="64"/>
      </left>
      <right style="medium">
        <color theme="8" tint="-0.249977111117893"/>
      </right>
      <top style="medium">
        <color theme="8" tint="-0.249977111117893"/>
      </top>
      <bottom style="thin">
        <color indexed="64"/>
      </bottom>
      <diagonal/>
    </border>
    <border>
      <left style="medium">
        <color theme="8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8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8" tint="-0.249977111117893"/>
      </right>
      <top/>
      <bottom style="thin">
        <color indexed="64"/>
      </bottom>
      <diagonal/>
    </border>
    <border>
      <left style="medium">
        <color theme="8" tint="-0.249977111117893"/>
      </left>
      <right style="thin">
        <color indexed="64"/>
      </right>
      <top style="thin">
        <color indexed="64"/>
      </top>
      <bottom style="double">
        <color theme="8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8" tint="-0.249977111117893"/>
      </bottom>
      <diagonal/>
    </border>
    <border>
      <left style="thin">
        <color indexed="64"/>
      </left>
      <right style="medium">
        <color theme="8" tint="-0.249977111117893"/>
      </right>
      <top style="thin">
        <color indexed="64"/>
      </top>
      <bottom style="double">
        <color theme="8" tint="-0.249977111117893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 style="thin">
        <color indexed="64"/>
      </bottom>
      <diagonal/>
    </border>
    <border>
      <left/>
      <right/>
      <top style="medium">
        <color theme="5" tint="-0.499984740745262"/>
      </top>
      <bottom style="thin">
        <color indexed="64"/>
      </bottom>
      <diagonal/>
    </border>
    <border>
      <left style="medium">
        <color theme="5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/>
      <diagonal/>
    </border>
    <border>
      <left style="medium">
        <color theme="8" tint="-0.249977111117893"/>
      </left>
      <right/>
      <top style="thin">
        <color indexed="64"/>
      </top>
      <bottom/>
      <diagonal/>
    </border>
    <border>
      <left/>
      <right style="medium">
        <color theme="8" tint="-0.249977111117893"/>
      </right>
      <top style="thin">
        <color indexed="64"/>
      </top>
      <bottom/>
      <diagonal/>
    </border>
    <border>
      <left style="medium">
        <color theme="8" tint="-0.24997711111789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8" tint="-0.249977111117893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3" tint="-0.249977111117893"/>
      </bottom>
      <diagonal/>
    </border>
    <border>
      <left style="medium">
        <color indexed="64"/>
      </left>
      <right/>
      <top/>
      <bottom style="thin">
        <color theme="3" tint="-0.249977111117893"/>
      </bottom>
      <diagonal/>
    </border>
    <border>
      <left/>
      <right style="medium">
        <color indexed="64"/>
      </right>
      <top/>
      <bottom style="thin">
        <color theme="3" tint="-0.24997711111789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8" tint="-0.249977111117893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theme="8" tint="-0.249977111117893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theme="5" tint="-0.499984740745262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1" xfId="0" applyBorder="1"/>
    <xf numFmtId="44" fontId="0" fillId="0" borderId="1" xfId="1" applyFont="1" applyFill="1" applyBorder="1"/>
    <xf numFmtId="0" fontId="3" fillId="0" borderId="1" xfId="0" applyFont="1" applyBorder="1" applyAlignment="1">
      <alignment horizontal="center"/>
    </xf>
    <xf numFmtId="0" fontId="0" fillId="0" borderId="17" xfId="0" applyBorder="1"/>
    <xf numFmtId="164" fontId="0" fillId="0" borderId="17" xfId="0" applyNumberFormat="1" applyBorder="1"/>
    <xf numFmtId="0" fontId="0" fillId="7" borderId="0" xfId="0" applyFill="1"/>
    <xf numFmtId="0" fontId="0" fillId="0" borderId="36" xfId="0" applyBorder="1"/>
    <xf numFmtId="0" fontId="3" fillId="0" borderId="36" xfId="0" applyFont="1" applyBorder="1"/>
    <xf numFmtId="17" fontId="0" fillId="0" borderId="36" xfId="0" applyNumberFormat="1" applyBorder="1"/>
    <xf numFmtId="0" fontId="0" fillId="7" borderId="34" xfId="0" applyFill="1" applyBorder="1"/>
    <xf numFmtId="0" fontId="0" fillId="0" borderId="46" xfId="0" applyBorder="1"/>
    <xf numFmtId="44" fontId="0" fillId="0" borderId="47" xfId="1" applyFont="1" applyFill="1" applyBorder="1"/>
    <xf numFmtId="0" fontId="0" fillId="7" borderId="28" xfId="0" applyFill="1" applyBorder="1"/>
    <xf numFmtId="0" fontId="0" fillId="7" borderId="29" xfId="0" applyFill="1" applyBorder="1"/>
    <xf numFmtId="0" fontId="3" fillId="8" borderId="12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165" fontId="0" fillId="8" borderId="10" xfId="0" applyNumberFormat="1" applyFill="1" applyBorder="1" applyAlignment="1">
      <alignment horizontal="center"/>
    </xf>
    <xf numFmtId="165" fontId="0" fillId="8" borderId="2" xfId="0" applyNumberForma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8" xfId="0" applyFill="1" applyBorder="1"/>
    <xf numFmtId="6" fontId="0" fillId="11" borderId="8" xfId="0" applyNumberFormat="1" applyFill="1" applyBorder="1" applyAlignment="1">
      <alignment horizontal="center"/>
    </xf>
    <xf numFmtId="6" fontId="0" fillId="11" borderId="12" xfId="0" applyNumberFormat="1" applyFill="1" applyBorder="1" applyAlignment="1">
      <alignment horizontal="center"/>
    </xf>
    <xf numFmtId="165" fontId="0" fillId="11" borderId="10" xfId="0" applyNumberFormat="1" applyFill="1" applyBorder="1" applyAlignment="1">
      <alignment horizontal="center"/>
    </xf>
    <xf numFmtId="165" fontId="0" fillId="11" borderId="21" xfId="0" applyNumberFormat="1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6" borderId="40" xfId="0" applyFill="1" applyBorder="1"/>
    <xf numFmtId="6" fontId="0" fillId="6" borderId="40" xfId="0" applyNumberFormat="1" applyFill="1" applyBorder="1" applyAlignment="1">
      <alignment horizontal="center"/>
    </xf>
    <xf numFmtId="6" fontId="0" fillId="6" borderId="41" xfId="0" applyNumberFormat="1" applyFill="1" applyBorder="1" applyAlignment="1">
      <alignment horizontal="center"/>
    </xf>
    <xf numFmtId="165" fontId="0" fillId="6" borderId="42" xfId="0" applyNumberFormat="1" applyFill="1" applyBorder="1" applyAlignment="1">
      <alignment horizontal="center"/>
    </xf>
    <xf numFmtId="165" fontId="0" fillId="6" borderId="43" xfId="0" applyNumberFormat="1" applyFill="1" applyBorder="1" applyAlignment="1">
      <alignment horizontal="center"/>
    </xf>
    <xf numFmtId="165" fontId="0" fillId="6" borderId="40" xfId="0" applyNumberFormat="1" applyFill="1" applyBorder="1" applyAlignment="1">
      <alignment horizontal="center"/>
    </xf>
    <xf numFmtId="0" fontId="13" fillId="5" borderId="24" xfId="0" applyFont="1" applyFill="1" applyBorder="1" applyAlignment="1">
      <alignment horizontal="center"/>
    </xf>
    <xf numFmtId="0" fontId="13" fillId="5" borderId="25" xfId="0" applyFont="1" applyFill="1" applyBorder="1" applyAlignment="1">
      <alignment horizontal="center"/>
    </xf>
    <xf numFmtId="0" fontId="13" fillId="5" borderId="26" xfId="0" applyFont="1" applyFill="1" applyBorder="1" applyAlignment="1">
      <alignment horizontal="center"/>
    </xf>
    <xf numFmtId="0" fontId="12" fillId="5" borderId="31" xfId="0" applyFont="1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10" fillId="4" borderId="27" xfId="2" applyFill="1" applyBorder="1" applyAlignment="1">
      <alignment horizontal="center" wrapText="1"/>
    </xf>
    <xf numFmtId="0" fontId="7" fillId="4" borderId="28" xfId="0" applyFont="1" applyFill="1" applyBorder="1" applyAlignment="1">
      <alignment horizontal="center" wrapText="1"/>
    </xf>
    <xf numFmtId="0" fontId="7" fillId="4" borderId="29" xfId="0" applyFont="1" applyFill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0" borderId="37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11" fillId="4" borderId="24" xfId="0" applyFont="1" applyFill="1" applyBorder="1" applyAlignment="1">
      <alignment horizontal="center" wrapText="1"/>
    </xf>
    <xf numFmtId="0" fontId="7" fillId="4" borderId="25" xfId="0" applyFont="1" applyFill="1" applyBorder="1" applyAlignment="1">
      <alignment horizontal="center" wrapText="1"/>
    </xf>
    <xf numFmtId="0" fontId="7" fillId="4" borderId="26" xfId="0" applyFont="1" applyFill="1" applyBorder="1" applyAlignment="1">
      <alignment horizontal="center" wrapText="1"/>
    </xf>
    <xf numFmtId="0" fontId="10" fillId="3" borderId="0" xfId="2" applyFill="1" applyBorder="1" applyAlignment="1">
      <alignment horizontal="center"/>
    </xf>
    <xf numFmtId="0" fontId="10" fillId="3" borderId="34" xfId="2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6" fontId="0" fillId="8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0" fontId="4" fillId="3" borderId="0" xfId="0" applyFont="1" applyFill="1" applyAlignment="1">
      <alignment horizontal="center" wrapText="1"/>
    </xf>
    <xf numFmtId="0" fontId="4" fillId="3" borderId="34" xfId="0" applyFont="1" applyFill="1" applyBorder="1" applyAlignment="1">
      <alignment horizontal="center" wrapText="1"/>
    </xf>
    <xf numFmtId="0" fontId="8" fillId="9" borderId="19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0" fontId="5" fillId="9" borderId="21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0" fillId="10" borderId="19" xfId="0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10" borderId="39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E0D4F8"/>
      <color rgb="FFFEFEB0"/>
      <color rgb="FFFFFFFF"/>
      <color rgb="FFF5D7F4"/>
      <color rgb="FFEFE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egon.gov/ODOT/Business/Procurement/Pages/GTS.aspx" TargetMode="External"/><Relationship Id="rId2" Type="http://schemas.openxmlformats.org/officeDocument/2006/relationships/hyperlink" Target="https://www.oregon.gov/ODOT/Business/Pages/Asphalt-Fuel-Price.aspx" TargetMode="External"/><Relationship Id="rId1" Type="http://schemas.openxmlformats.org/officeDocument/2006/relationships/hyperlink" Target="http://www.oregon.gov/ODOT/Business/Documents/macmp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6"/>
  <sheetViews>
    <sheetView tabSelected="1" workbookViewId="0">
      <selection sqref="A1:G1"/>
    </sheetView>
  </sheetViews>
  <sheetFormatPr defaultRowHeight="14.4" x14ac:dyDescent="0.3"/>
  <cols>
    <col min="1" max="1" width="15" style="1" customWidth="1"/>
    <col min="2" max="2" width="11.33203125" style="1" customWidth="1"/>
    <col min="3" max="3" width="10.109375" style="1" customWidth="1"/>
    <col min="4" max="4" width="9.6640625" style="1" customWidth="1"/>
    <col min="5" max="5" width="10.5546875" style="1" customWidth="1"/>
    <col min="6" max="6" width="21.44140625" style="1" customWidth="1"/>
    <col min="7" max="7" width="23.33203125" style="1" customWidth="1"/>
  </cols>
  <sheetData>
    <row r="1" spans="1:7" x14ac:dyDescent="0.3">
      <c r="A1" s="36" t="s">
        <v>8</v>
      </c>
      <c r="B1" s="37"/>
      <c r="C1" s="37"/>
      <c r="D1" s="37"/>
      <c r="E1" s="37"/>
      <c r="F1" s="37"/>
      <c r="G1" s="38"/>
    </row>
    <row r="2" spans="1:7" x14ac:dyDescent="0.3">
      <c r="A2" s="39" t="s">
        <v>21</v>
      </c>
      <c r="B2" s="40"/>
      <c r="C2" s="40"/>
      <c r="D2" s="40"/>
      <c r="E2" s="40"/>
      <c r="F2" s="40"/>
      <c r="G2" s="41"/>
    </row>
    <row r="3" spans="1:7" ht="5.4" customHeight="1" thickBot="1" x14ac:dyDescent="0.35">
      <c r="A3" s="45"/>
      <c r="B3" s="46"/>
      <c r="C3" s="46"/>
      <c r="D3" s="46"/>
      <c r="E3" s="46"/>
      <c r="F3" s="46"/>
      <c r="G3" s="47"/>
    </row>
    <row r="4" spans="1:7" ht="19.2" customHeight="1" x14ac:dyDescent="0.3">
      <c r="A4" s="54" t="s">
        <v>20</v>
      </c>
      <c r="B4" s="55"/>
      <c r="C4" s="55"/>
      <c r="D4" s="55"/>
      <c r="E4" s="55"/>
      <c r="F4" s="55"/>
      <c r="G4" s="56"/>
    </row>
    <row r="5" spans="1:7" ht="16.8" customHeight="1" thickBot="1" x14ac:dyDescent="0.35">
      <c r="A5" s="42" t="s">
        <v>19</v>
      </c>
      <c r="B5" s="43"/>
      <c r="C5" s="43"/>
      <c r="D5" s="43"/>
      <c r="E5" s="43"/>
      <c r="F5" s="43"/>
      <c r="G5" s="44"/>
    </row>
    <row r="6" spans="1:7" ht="6.6" customHeight="1" thickBot="1" x14ac:dyDescent="0.35">
      <c r="A6" s="53"/>
      <c r="B6" s="46"/>
      <c r="C6" s="46"/>
      <c r="D6" s="46"/>
      <c r="E6" s="46"/>
      <c r="F6" s="46"/>
      <c r="G6" s="47"/>
    </row>
    <row r="7" spans="1:7" x14ac:dyDescent="0.3">
      <c r="A7" s="7"/>
      <c r="B7" s="48" t="s">
        <v>6</v>
      </c>
      <c r="C7" s="49"/>
      <c r="D7" s="49"/>
      <c r="E7" s="50"/>
      <c r="F7" s="51" t="s">
        <v>15</v>
      </c>
      <c r="G7" s="52"/>
    </row>
    <row r="8" spans="1:7" ht="25.8" customHeight="1" x14ac:dyDescent="0.3">
      <c r="A8" s="7"/>
      <c r="B8" s="67" t="s">
        <v>16</v>
      </c>
      <c r="C8" s="68"/>
      <c r="D8" s="68"/>
      <c r="E8" s="69"/>
      <c r="F8" s="73" t="s">
        <v>17</v>
      </c>
      <c r="G8" s="74"/>
    </row>
    <row r="9" spans="1:7" ht="30" customHeight="1" x14ac:dyDescent="0.3">
      <c r="A9" s="7"/>
      <c r="B9" s="70"/>
      <c r="C9" s="71"/>
      <c r="D9" s="71"/>
      <c r="E9" s="72"/>
      <c r="F9" s="75"/>
      <c r="G9" s="76"/>
    </row>
    <row r="10" spans="1:7" x14ac:dyDescent="0.3">
      <c r="A10" s="7"/>
      <c r="B10" s="59" t="s">
        <v>2</v>
      </c>
      <c r="C10" s="60"/>
      <c r="D10" s="62" t="s">
        <v>5</v>
      </c>
      <c r="E10" s="63"/>
      <c r="F10" s="23" t="s">
        <v>7</v>
      </c>
      <c r="G10" s="29" t="s">
        <v>5</v>
      </c>
    </row>
    <row r="11" spans="1:7" x14ac:dyDescent="0.3">
      <c r="A11" s="8" t="s">
        <v>0</v>
      </c>
      <c r="B11" s="59" t="s">
        <v>12</v>
      </c>
      <c r="C11" s="60"/>
      <c r="D11" s="62" t="s">
        <v>13</v>
      </c>
      <c r="E11" s="63"/>
      <c r="F11" s="24" t="s">
        <v>14</v>
      </c>
      <c r="G11" s="30" t="s">
        <v>14</v>
      </c>
    </row>
    <row r="12" spans="1:7" x14ac:dyDescent="0.3">
      <c r="A12" s="8" t="s">
        <v>1</v>
      </c>
      <c r="B12" s="61">
        <v>316</v>
      </c>
      <c r="C12" s="60"/>
      <c r="D12" s="64">
        <v>353</v>
      </c>
      <c r="E12" s="63"/>
      <c r="F12" s="25">
        <v>382</v>
      </c>
      <c r="G12" s="31">
        <v>380</v>
      </c>
    </row>
    <row r="13" spans="1:7" ht="15" thickBot="1" x14ac:dyDescent="0.35">
      <c r="A13" s="7"/>
      <c r="B13" s="15" t="s">
        <v>3</v>
      </c>
      <c r="C13" s="16" t="s">
        <v>4</v>
      </c>
      <c r="D13" s="19" t="s">
        <v>3</v>
      </c>
      <c r="E13" s="20" t="s">
        <v>4</v>
      </c>
      <c r="F13" s="26"/>
      <c r="G13" s="32"/>
    </row>
    <row r="14" spans="1:7" ht="15" thickTop="1" x14ac:dyDescent="0.3">
      <c r="A14" s="9">
        <v>45292</v>
      </c>
      <c r="B14" s="17">
        <f>IF(ISBLANK(C30)=FALSE,IF(C14="-","-",0.06*C14),"")</f>
        <v>10.871999999999998</v>
      </c>
      <c r="C14" s="18">
        <f>IF(ISBLANK(C30)=FALSE,IF($B$12*1.05&lt;C30,C30-1.05*$B$12, IF($B$12*0.95&gt;C30,C30-0.95*$B$12,"-")),"")</f>
        <v>181.2</v>
      </c>
      <c r="D14" s="21">
        <f>IF(ISBLANK(D30)=FALSE,IF(E14="-","-",0.06*E14),"")</f>
        <v>12.740999999999998</v>
      </c>
      <c r="E14" s="22">
        <f>IF(ISBLANK(D30)=FALSE,IF($D$12*1.05&lt;D30,D30-1.05*$D$12, IF($D$12*0.95&gt;D30,D30-0.95*$D$12,"-")),"")</f>
        <v>212.34999999999997</v>
      </c>
      <c r="F14" s="27">
        <f t="shared" ref="F14:F25" si="0">IF(ISBLANK(C30)=FALSE,IF($F$12*1.05&lt;C30,C30-1.05*$F$12, IF($F$12*0.95&gt;C30,C30-0.95*$F$12,"-")),"")</f>
        <v>111.89999999999998</v>
      </c>
      <c r="G14" s="33">
        <f t="shared" ref="G14:G25" si="1">IF(ISBLANK(D30)=FALSE,IF($G$12*1.05&lt;D30,D30-1.05*$G$12, IF($G$12*0.95&gt;D30,D30-0.95*$G$12,"-")),"")</f>
        <v>184</v>
      </c>
    </row>
    <row r="15" spans="1:7" x14ac:dyDescent="0.3">
      <c r="A15" s="9">
        <v>45323</v>
      </c>
      <c r="B15" s="17">
        <f t="shared" ref="B15:B25" si="2">IF(ISBLANK(C31)=FALSE,IF(C15="-","-",0.06*C15),"")</f>
        <v>11.171999999999999</v>
      </c>
      <c r="C15" s="18">
        <f t="shared" ref="C15:C25" si="3">IF(ISBLANK(C31)=FALSE,IF($B$12*1.05&lt;C31,C31-1.05*$B$12, IF($B$12*0.95&gt;C31,C31-0.95*$B$12,"-")),"")</f>
        <v>186.2</v>
      </c>
      <c r="D15" s="21">
        <f t="shared" ref="D15:D25" si="4">IF(ISBLANK(D31)=FALSE,IF(E15="-","-",0.06*E15),"")</f>
        <v>13.040999999999997</v>
      </c>
      <c r="E15" s="22">
        <f t="shared" ref="E15:E25" si="5">IF(ISBLANK(D31)=FALSE,IF($D$12*1.05&lt;D31,D31-1.05*$D$12, IF($D$12*0.95&gt;D31,D31-0.95*$D$12,"-")),"")</f>
        <v>217.34999999999997</v>
      </c>
      <c r="F15" s="27">
        <f t="shared" si="0"/>
        <v>116.89999999999998</v>
      </c>
      <c r="G15" s="33">
        <f t="shared" si="1"/>
        <v>189</v>
      </c>
    </row>
    <row r="16" spans="1:7" x14ac:dyDescent="0.3">
      <c r="A16" s="9">
        <v>45352</v>
      </c>
      <c r="B16" s="17">
        <f t="shared" si="2"/>
        <v>11.171999999999999</v>
      </c>
      <c r="C16" s="18">
        <f t="shared" si="3"/>
        <v>186.2</v>
      </c>
      <c r="D16" s="21">
        <f t="shared" si="4"/>
        <v>13.040999999999997</v>
      </c>
      <c r="E16" s="22">
        <f t="shared" si="5"/>
        <v>217.34999999999997</v>
      </c>
      <c r="F16" s="27">
        <f t="shared" si="0"/>
        <v>116.89999999999998</v>
      </c>
      <c r="G16" s="33">
        <f t="shared" si="1"/>
        <v>189</v>
      </c>
    </row>
    <row r="17" spans="1:7" x14ac:dyDescent="0.3">
      <c r="A17" s="9">
        <v>45383</v>
      </c>
      <c r="B17" s="17">
        <f t="shared" si="2"/>
        <v>11.171999999999999</v>
      </c>
      <c r="C17" s="18">
        <f t="shared" si="3"/>
        <v>186.2</v>
      </c>
      <c r="D17" s="21">
        <f t="shared" si="4"/>
        <v>13.040999999999997</v>
      </c>
      <c r="E17" s="22">
        <f t="shared" si="5"/>
        <v>217.34999999999997</v>
      </c>
      <c r="F17" s="27">
        <f t="shared" si="0"/>
        <v>116.89999999999998</v>
      </c>
      <c r="G17" s="33">
        <f t="shared" si="1"/>
        <v>189</v>
      </c>
    </row>
    <row r="18" spans="1:7" x14ac:dyDescent="0.3">
      <c r="A18" s="9">
        <v>45413</v>
      </c>
      <c r="B18" s="17">
        <f t="shared" si="2"/>
        <v>12.071999999999999</v>
      </c>
      <c r="C18" s="18">
        <f t="shared" si="3"/>
        <v>201.2</v>
      </c>
      <c r="D18" s="21">
        <f t="shared" si="4"/>
        <v>14.060999999999998</v>
      </c>
      <c r="E18" s="22">
        <f t="shared" si="5"/>
        <v>234.34999999999997</v>
      </c>
      <c r="F18" s="27">
        <f t="shared" si="0"/>
        <v>131.89999999999998</v>
      </c>
      <c r="G18" s="33">
        <f t="shared" si="1"/>
        <v>206</v>
      </c>
    </row>
    <row r="19" spans="1:7" x14ac:dyDescent="0.3">
      <c r="A19" s="9">
        <v>45444</v>
      </c>
      <c r="B19" s="17" t="str">
        <f t="shared" si="2"/>
        <v/>
      </c>
      <c r="C19" s="18" t="str">
        <f t="shared" si="3"/>
        <v/>
      </c>
      <c r="D19" s="21" t="str">
        <f t="shared" si="4"/>
        <v/>
      </c>
      <c r="E19" s="22" t="str">
        <f t="shared" si="5"/>
        <v/>
      </c>
      <c r="F19" s="27" t="str">
        <f t="shared" si="0"/>
        <v/>
      </c>
      <c r="G19" s="33" t="str">
        <f t="shared" si="1"/>
        <v/>
      </c>
    </row>
    <row r="20" spans="1:7" x14ac:dyDescent="0.3">
      <c r="A20" s="9">
        <v>45474</v>
      </c>
      <c r="B20" s="17" t="str">
        <f t="shared" si="2"/>
        <v/>
      </c>
      <c r="C20" s="18" t="str">
        <f t="shared" si="3"/>
        <v/>
      </c>
      <c r="D20" s="21" t="str">
        <f t="shared" si="4"/>
        <v/>
      </c>
      <c r="E20" s="22" t="str">
        <f t="shared" si="5"/>
        <v/>
      </c>
      <c r="F20" s="27" t="str">
        <f t="shared" si="0"/>
        <v/>
      </c>
      <c r="G20" s="34" t="str">
        <f t="shared" si="1"/>
        <v/>
      </c>
    </row>
    <row r="21" spans="1:7" x14ac:dyDescent="0.3">
      <c r="A21" s="9">
        <v>45505</v>
      </c>
      <c r="B21" s="17" t="str">
        <f t="shared" si="2"/>
        <v/>
      </c>
      <c r="C21" s="18" t="str">
        <f t="shared" si="3"/>
        <v/>
      </c>
      <c r="D21" s="21" t="str">
        <f t="shared" si="4"/>
        <v/>
      </c>
      <c r="E21" s="22" t="str">
        <f t="shared" si="5"/>
        <v/>
      </c>
      <c r="F21" s="28" t="str">
        <f t="shared" si="0"/>
        <v/>
      </c>
      <c r="G21" s="35" t="str">
        <f t="shared" si="1"/>
        <v/>
      </c>
    </row>
    <row r="22" spans="1:7" x14ac:dyDescent="0.3">
      <c r="A22" s="9">
        <v>45536</v>
      </c>
      <c r="B22" s="17" t="str">
        <f t="shared" si="2"/>
        <v/>
      </c>
      <c r="C22" s="18" t="str">
        <f t="shared" si="3"/>
        <v/>
      </c>
      <c r="D22" s="21" t="str">
        <f t="shared" si="4"/>
        <v/>
      </c>
      <c r="E22" s="22" t="str">
        <f t="shared" si="5"/>
        <v/>
      </c>
      <c r="F22" s="27" t="str">
        <f t="shared" si="0"/>
        <v/>
      </c>
      <c r="G22" s="33" t="str">
        <f t="shared" si="1"/>
        <v/>
      </c>
    </row>
    <row r="23" spans="1:7" x14ac:dyDescent="0.3">
      <c r="A23" s="9">
        <v>45566</v>
      </c>
      <c r="B23" s="17" t="str">
        <f t="shared" si="2"/>
        <v/>
      </c>
      <c r="C23" s="18" t="str">
        <f t="shared" si="3"/>
        <v/>
      </c>
      <c r="D23" s="21" t="str">
        <f t="shared" si="4"/>
        <v/>
      </c>
      <c r="E23" s="22" t="str">
        <f t="shared" si="5"/>
        <v/>
      </c>
      <c r="F23" s="27" t="str">
        <f t="shared" si="0"/>
        <v/>
      </c>
      <c r="G23" s="33" t="str">
        <f t="shared" si="1"/>
        <v/>
      </c>
    </row>
    <row r="24" spans="1:7" x14ac:dyDescent="0.3">
      <c r="A24" s="9">
        <v>45597</v>
      </c>
      <c r="B24" s="17" t="str">
        <f t="shared" si="2"/>
        <v/>
      </c>
      <c r="C24" s="18" t="str">
        <f t="shared" si="3"/>
        <v/>
      </c>
      <c r="D24" s="21" t="str">
        <f t="shared" si="4"/>
        <v/>
      </c>
      <c r="E24" s="22" t="str">
        <f t="shared" si="5"/>
        <v/>
      </c>
      <c r="F24" s="27" t="str">
        <f t="shared" si="0"/>
        <v/>
      </c>
      <c r="G24" s="33" t="str">
        <f t="shared" si="1"/>
        <v/>
      </c>
    </row>
    <row r="25" spans="1:7" x14ac:dyDescent="0.3">
      <c r="A25" s="9">
        <v>45627</v>
      </c>
      <c r="B25" s="17" t="str">
        <f t="shared" si="2"/>
        <v/>
      </c>
      <c r="C25" s="18" t="str">
        <f t="shared" si="3"/>
        <v/>
      </c>
      <c r="D25" s="21" t="str">
        <f t="shared" si="4"/>
        <v/>
      </c>
      <c r="E25" s="22" t="str">
        <f t="shared" si="5"/>
        <v/>
      </c>
      <c r="F25" s="27" t="str">
        <f t="shared" si="0"/>
        <v/>
      </c>
      <c r="G25" s="33" t="str">
        <f t="shared" si="1"/>
        <v/>
      </c>
    </row>
    <row r="26" spans="1:7" ht="6.6" customHeight="1" thickBot="1" x14ac:dyDescent="0.35">
      <c r="A26" s="77"/>
      <c r="B26" s="46"/>
      <c r="C26" s="46"/>
      <c r="D26" s="46"/>
      <c r="E26" s="46"/>
      <c r="F26" s="46"/>
      <c r="G26" s="47"/>
    </row>
    <row r="27" spans="1:7" ht="14.4" customHeight="1" x14ac:dyDescent="0.3">
      <c r="A27" s="7"/>
      <c r="B27" s="81" t="s">
        <v>9</v>
      </c>
      <c r="C27" s="82"/>
      <c r="D27" s="82"/>
      <c r="E27" s="78"/>
      <c r="F27" s="79"/>
      <c r="G27" s="80"/>
    </row>
    <row r="28" spans="1:7" ht="14.4" customHeight="1" x14ac:dyDescent="0.3">
      <c r="A28" s="7"/>
      <c r="B28" s="4"/>
      <c r="C28" s="3" t="s">
        <v>10</v>
      </c>
      <c r="D28" s="3" t="s">
        <v>11</v>
      </c>
      <c r="E28" s="65" t="s">
        <v>18</v>
      </c>
      <c r="F28" s="65"/>
      <c r="G28" s="66"/>
    </row>
    <row r="29" spans="1:7" x14ac:dyDescent="0.3">
      <c r="A29" s="7"/>
      <c r="B29" s="4"/>
      <c r="C29" s="3" t="s">
        <v>7</v>
      </c>
      <c r="D29" s="3" t="s">
        <v>5</v>
      </c>
      <c r="E29" s="65"/>
      <c r="F29" s="65"/>
      <c r="G29" s="66"/>
    </row>
    <row r="30" spans="1:7" x14ac:dyDescent="0.3">
      <c r="A30" s="7"/>
      <c r="B30" s="5">
        <v>45261</v>
      </c>
      <c r="C30" s="2">
        <v>513</v>
      </c>
      <c r="D30" s="2">
        <v>583</v>
      </c>
      <c r="E30" s="65"/>
      <c r="F30" s="65"/>
      <c r="G30" s="66"/>
    </row>
    <row r="31" spans="1:7" x14ac:dyDescent="0.3">
      <c r="A31" s="7"/>
      <c r="B31" s="5">
        <v>45292</v>
      </c>
      <c r="C31" s="2">
        <v>518</v>
      </c>
      <c r="D31" s="2">
        <v>588</v>
      </c>
      <c r="E31" s="57" t="s">
        <v>22</v>
      </c>
      <c r="F31" s="57"/>
      <c r="G31" s="58"/>
    </row>
    <row r="32" spans="1:7" x14ac:dyDescent="0.3">
      <c r="A32" s="7"/>
      <c r="B32" s="5">
        <v>45323</v>
      </c>
      <c r="C32" s="2">
        <v>518</v>
      </c>
      <c r="D32" s="2">
        <v>588</v>
      </c>
      <c r="E32" s="6"/>
      <c r="F32" s="6"/>
      <c r="G32" s="10"/>
    </row>
    <row r="33" spans="1:7" x14ac:dyDescent="0.3">
      <c r="A33" s="7"/>
      <c r="B33" s="5">
        <v>45352</v>
      </c>
      <c r="C33" s="2">
        <v>518</v>
      </c>
      <c r="D33" s="2">
        <v>588</v>
      </c>
      <c r="E33" s="6"/>
      <c r="F33" s="6"/>
      <c r="G33" s="10"/>
    </row>
    <row r="34" spans="1:7" x14ac:dyDescent="0.3">
      <c r="A34" s="7"/>
      <c r="B34" s="5">
        <v>45383</v>
      </c>
      <c r="C34" s="2">
        <v>533</v>
      </c>
      <c r="D34" s="2">
        <v>605</v>
      </c>
      <c r="E34" s="6"/>
      <c r="F34" s="6"/>
      <c r="G34" s="10"/>
    </row>
    <row r="35" spans="1:7" x14ac:dyDescent="0.3">
      <c r="A35" s="7"/>
      <c r="B35" s="5">
        <v>45413</v>
      </c>
      <c r="C35" s="2"/>
      <c r="D35" s="2"/>
      <c r="E35" s="6"/>
      <c r="F35" s="6"/>
      <c r="G35" s="10"/>
    </row>
    <row r="36" spans="1:7" x14ac:dyDescent="0.3">
      <c r="A36" s="7"/>
      <c r="B36" s="5">
        <v>45444</v>
      </c>
      <c r="C36" s="2"/>
      <c r="D36" s="2"/>
      <c r="E36" s="6"/>
      <c r="F36" s="6"/>
      <c r="G36" s="10"/>
    </row>
    <row r="37" spans="1:7" x14ac:dyDescent="0.3">
      <c r="A37" s="7"/>
      <c r="B37" s="5">
        <v>45474</v>
      </c>
      <c r="C37" s="2"/>
      <c r="D37" s="2"/>
      <c r="E37" s="6"/>
      <c r="F37" s="6"/>
      <c r="G37" s="10"/>
    </row>
    <row r="38" spans="1:7" x14ac:dyDescent="0.3">
      <c r="A38" s="7"/>
      <c r="B38" s="5">
        <v>45505</v>
      </c>
      <c r="C38" s="2"/>
      <c r="D38" s="2"/>
      <c r="E38" s="6"/>
      <c r="F38" s="6"/>
      <c r="G38" s="10"/>
    </row>
    <row r="39" spans="1:7" x14ac:dyDescent="0.3">
      <c r="A39" s="7"/>
      <c r="B39" s="5">
        <v>45536</v>
      </c>
      <c r="C39" s="2"/>
      <c r="D39" s="2"/>
      <c r="E39" s="6"/>
      <c r="F39" s="6"/>
      <c r="G39" s="10"/>
    </row>
    <row r="40" spans="1:7" x14ac:dyDescent="0.3">
      <c r="A40" s="7"/>
      <c r="B40" s="5">
        <v>45566</v>
      </c>
      <c r="C40" s="2"/>
      <c r="D40" s="2"/>
      <c r="E40" s="6"/>
      <c r="F40" s="6"/>
      <c r="G40" s="10"/>
    </row>
    <row r="41" spans="1:7" ht="15" thickBot="1" x14ac:dyDescent="0.35">
      <c r="A41" s="11"/>
      <c r="B41" s="5">
        <v>45597</v>
      </c>
      <c r="C41" s="12"/>
      <c r="D41" s="12"/>
      <c r="E41" s="13"/>
      <c r="F41" s="13"/>
      <c r="G41" s="14"/>
    </row>
    <row r="42" spans="1:7" x14ac:dyDescent="0.3">
      <c r="A42"/>
      <c r="B42"/>
      <c r="C42"/>
      <c r="D42"/>
      <c r="E42"/>
      <c r="F42"/>
      <c r="G42"/>
    </row>
    <row r="43" spans="1:7" x14ac:dyDescent="0.3">
      <c r="A43"/>
      <c r="B43"/>
      <c r="C43"/>
      <c r="D43"/>
      <c r="E43"/>
      <c r="F43"/>
      <c r="G43"/>
    </row>
    <row r="44" spans="1:7" x14ac:dyDescent="0.3">
      <c r="A44"/>
      <c r="B44"/>
      <c r="C44"/>
      <c r="D44"/>
      <c r="E44"/>
      <c r="F44"/>
      <c r="G44"/>
    </row>
    <row r="45" spans="1:7" x14ac:dyDescent="0.3">
      <c r="A45"/>
      <c r="B45"/>
      <c r="C45"/>
      <c r="D45"/>
      <c r="E45"/>
      <c r="F45"/>
      <c r="G45"/>
    </row>
    <row r="46" spans="1:7" x14ac:dyDescent="0.3">
      <c r="A46"/>
      <c r="B46"/>
      <c r="C46"/>
      <c r="D46"/>
      <c r="E46"/>
      <c r="F46"/>
      <c r="G46"/>
    </row>
    <row r="47" spans="1:7" x14ac:dyDescent="0.3">
      <c r="A47"/>
      <c r="B47"/>
      <c r="C47"/>
      <c r="D47"/>
      <c r="E47"/>
      <c r="F47"/>
      <c r="G47"/>
    </row>
    <row r="48" spans="1:7" x14ac:dyDescent="0.3">
      <c r="A48"/>
      <c r="B48"/>
      <c r="C48"/>
      <c r="D48"/>
      <c r="E48"/>
      <c r="F48"/>
      <c r="G48"/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</sheetData>
  <mergeCells count="22">
    <mergeCell ref="B8:E9"/>
    <mergeCell ref="F8:G9"/>
    <mergeCell ref="A26:G26"/>
    <mergeCell ref="E27:G27"/>
    <mergeCell ref="B27:D27"/>
    <mergeCell ref="E31:G31"/>
    <mergeCell ref="B10:C10"/>
    <mergeCell ref="B12:C12"/>
    <mergeCell ref="B11:C11"/>
    <mergeCell ref="D10:E10"/>
    <mergeCell ref="D11:E11"/>
    <mergeCell ref="D12:E12"/>
    <mergeCell ref="E28:G29"/>
    <mergeCell ref="E30:G30"/>
    <mergeCell ref="A1:G1"/>
    <mergeCell ref="A2:G2"/>
    <mergeCell ref="A5:G5"/>
    <mergeCell ref="A3:G3"/>
    <mergeCell ref="B7:E7"/>
    <mergeCell ref="F7:G7"/>
    <mergeCell ref="A6:G6"/>
    <mergeCell ref="A4:G4"/>
  </mergeCells>
  <hyperlinks>
    <hyperlink ref="E31:G31" r:id="rId1" display="http://www.oregon.gov/ODOT/Business/Documents/macmp.pdf" xr:uid="{00000000-0004-0000-0000-000000000000}"/>
    <hyperlink ref="E31" r:id="rId2" xr:uid="{00000000-0004-0000-0000-000001000000}"/>
    <hyperlink ref="A5" r:id="rId3" xr:uid="{00000000-0004-0000-0000-000002000000}"/>
  </hyperlinks>
  <pageMargins left="0.25" right="0.25" top="0.75" bottom="0.75" header="0.3" footer="0.3"/>
  <pageSetup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AF7FA0D4B82F41A7E28E1BB549273B" ma:contentTypeVersion="6" ma:contentTypeDescription="Create a new document." ma:contentTypeScope="" ma:versionID="2f3d01a049c70b7045c0610a0a54fbb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5c1b499c44b6107b94dd22258705a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C79F66-B856-457B-ADBD-BE1CDF1352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4D1713-EAA6-49F9-BEC7-A31ADFF4BD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F5118B-5C3D-4A70-935F-5C60F6F863DB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Oregon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ODOT User</dc:creator>
  <cp:lastModifiedBy>ROBINSON Joanne M</cp:lastModifiedBy>
  <cp:lastPrinted>2022-01-06T23:05:09Z</cp:lastPrinted>
  <dcterms:created xsi:type="dcterms:W3CDTF">2018-04-16T18:01:33Z</dcterms:created>
  <dcterms:modified xsi:type="dcterms:W3CDTF">2024-05-08T14:31:43Z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0x010100C1AF7FA0D4B82F41A7E28E1BB549273B</vt:lpwstr>
  </property>
  <property fmtid="{D5CDD505-2E9C-101B-9397-08002B2CF9AE}" pid="3" name="MSIP_Label_c9cf6fe3-5bce-446b-ad70-bd306593eea0_Enabled">
    <vt:lpwstr>true</vt:lpwstr>
  </property>
  <property fmtid="{D5CDD505-2E9C-101B-9397-08002B2CF9AE}" pid="4" name="MSIP_Label_c9cf6fe3-5bce-446b-ad70-bd306593eea0_SetDate">
    <vt:lpwstr>2023-12-29T18:53:12Z</vt:lpwstr>
  </property>
  <property fmtid="{D5CDD505-2E9C-101B-9397-08002B2CF9AE}" pid="5" name="MSIP_Label_c9cf6fe3-5bce-446b-ad70-bd306593eea0_Method">
    <vt:lpwstr>Privileged</vt:lpwstr>
  </property>
  <property fmtid="{D5CDD505-2E9C-101B-9397-08002B2CF9AE}" pid="6" name="MSIP_Label_c9cf6fe3-5bce-446b-ad70-bd306593eea0_Name">
    <vt:lpwstr>Level 1 - Published (Items)</vt:lpwstr>
  </property>
  <property fmtid="{D5CDD505-2E9C-101B-9397-08002B2CF9AE}" pid="7" name="MSIP_Label_c9cf6fe3-5bce-446b-ad70-bd306593eea0_SiteId">
    <vt:lpwstr>28b0d013-46bc-4a64-8d86-1c8a31cf590d</vt:lpwstr>
  </property>
  <property fmtid="{D5CDD505-2E9C-101B-9397-08002B2CF9AE}" pid="8" name="MSIP_Label_c9cf6fe3-5bce-446b-ad70-bd306593eea0_ActionId">
    <vt:lpwstr>5e98e5fa-8939-4ff8-99f8-16a6f61a50c1</vt:lpwstr>
  </property>
  <property fmtid="{D5CDD505-2E9C-101B-9397-08002B2CF9AE}" pid="9" name="MSIP_Label_c9cf6fe3-5bce-446b-ad70-bd306593eea0_ContentBits">
    <vt:lpwstr>0</vt:lpwstr>
  </property>
</Properties>
</file>