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soha-my.sharepoint.com/personal/sara_d_woodcock_odhs_oregon_gov/Documents/Drop/"/>
    </mc:Choice>
  </mc:AlternateContent>
  <xr:revisionPtr revIDLastSave="1" documentId="8_{AE77481F-0D19-46F3-8806-E3A379F886AF}" xr6:coauthVersionLast="47" xr6:coauthVersionMax="47" xr10:uidLastSave="{3DB8A670-3955-44E2-898E-F41A7E9AB023}"/>
  <bookViews>
    <workbookView xWindow="28680" yWindow="1785" windowWidth="29040" windowHeight="15840" xr2:uid="{1809B738-8F6B-4DEC-A226-EE3B83DA4DE5}"/>
  </bookViews>
  <sheets>
    <sheet name="Contact Sheet" sheetId="4" r:id="rId1"/>
    <sheet name="Posting Info" sheetId="2" r:id="rId2"/>
  </sheets>
  <externalReferences>
    <externalReference r:id="rId3"/>
    <externalReference r:id="rId4"/>
    <externalReference r:id="rId5"/>
    <externalReference r:id="rId6"/>
  </externalReferences>
  <definedNames>
    <definedName name="_xlnm._FilterDatabase" localSheetId="0" hidden="1">'Contact Sheet'!$A$3:$Q$137</definedName>
    <definedName name="OC_P" localSheetId="0">'[1]Contract Admistration Tracker'!#REF!</definedName>
    <definedName name="OC_P" localSheetId="1">'[2]Contract Admistration Tracker'!#REF!</definedName>
    <definedName name="OC_P">'[3]Contract Admistration Tracker'!#REF!</definedName>
    <definedName name="OC_P_List" localSheetId="0">'[1]Contract Admistration Tracker'!#REF!</definedName>
    <definedName name="OC_P_List" localSheetId="1">'[2]Contract Admistration Tracker'!#REF!</definedName>
    <definedName name="OC_P_List">'[3]Contract Admistration Tracker'!#REF!</definedName>
    <definedName name="_xlnm.Print_Area" localSheetId="0">'Contact Sheet'!$A$1:$Q$116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K8" i="4"/>
  <c r="K110" i="4"/>
  <c r="K54" i="4"/>
  <c r="K63" i="4"/>
  <c r="K6" i="4"/>
  <c r="K75" i="4"/>
  <c r="K78" i="4"/>
  <c r="K22" i="4"/>
  <c r="K65" i="4"/>
  <c r="K91" i="4"/>
  <c r="K49" i="4"/>
  <c r="K90" i="4"/>
  <c r="K124" i="4"/>
  <c r="K33" i="4"/>
  <c r="K29" i="4"/>
  <c r="K23" i="4"/>
  <c r="K82" i="4"/>
  <c r="K10" i="4"/>
  <c r="K12" i="4"/>
  <c r="K58" i="4"/>
  <c r="K31" i="4"/>
  <c r="K83" i="4"/>
  <c r="K4" i="4"/>
  <c r="K92" i="4"/>
  <c r="K105" i="4"/>
  <c r="K16" i="4"/>
  <c r="K40" i="4"/>
  <c r="K118" i="4"/>
  <c r="K27" i="4"/>
  <c r="K134" i="4"/>
  <c r="K135" i="4"/>
  <c r="K102" i="4"/>
  <c r="K88" i="4"/>
  <c r="K77" i="4"/>
  <c r="K38" i="4"/>
  <c r="K103" i="4"/>
  <c r="K60" i="4"/>
  <c r="K48" i="4"/>
  <c r="K74" i="4"/>
  <c r="K80" i="4"/>
  <c r="K32" i="4"/>
  <c r="K53" i="4"/>
  <c r="K114" i="4"/>
  <c r="K55" i="4"/>
  <c r="K108" i="4"/>
  <c r="K96" i="4"/>
  <c r="K79" i="4"/>
  <c r="K123" i="4"/>
  <c r="K101" i="4"/>
  <c r="K89" i="4"/>
  <c r="K51" i="4"/>
  <c r="K13" i="4"/>
  <c r="K120" i="4"/>
  <c r="K5" i="4"/>
  <c r="K39" i="4"/>
  <c r="K87" i="4"/>
  <c r="K28" i="4"/>
  <c r="K50" i="4"/>
  <c r="K57" i="4"/>
  <c r="K100" i="4"/>
  <c r="K138" i="4"/>
  <c r="K95" i="4"/>
  <c r="K62" i="4"/>
  <c r="K136" i="4"/>
  <c r="K115" i="4"/>
  <c r="K86" i="4"/>
  <c r="K17" i="4"/>
  <c r="K9" i="4"/>
  <c r="K72" i="4"/>
  <c r="K56" i="4"/>
  <c r="K109" i="4"/>
  <c r="K64" i="4"/>
  <c r="K131" i="4"/>
  <c r="K70" i="4"/>
  <c r="K117" i="4"/>
  <c r="K44" i="4"/>
  <c r="K26" i="4"/>
  <c r="K98" i="4"/>
  <c r="K24" i="4"/>
  <c r="K119" i="4"/>
  <c r="K85" i="4"/>
  <c r="K35" i="4"/>
  <c r="K107" i="4"/>
  <c r="K7" i="4"/>
  <c r="K137" i="4"/>
  <c r="K127" i="4"/>
  <c r="K52" i="4"/>
  <c r="K99" i="4"/>
  <c r="K43" i="4"/>
  <c r="K128" i="4"/>
  <c r="K21" i="4"/>
  <c r="K11" i="4"/>
  <c r="K94" i="4"/>
  <c r="K106" i="4"/>
  <c r="K67" i="4"/>
  <c r="K18" i="4"/>
  <c r="K73" i="4"/>
  <c r="K19" i="4"/>
  <c r="K34" i="4"/>
  <c r="K30" i="4"/>
  <c r="K20" i="4"/>
  <c r="K132" i="4"/>
  <c r="K130" i="4"/>
  <c r="K97" i="4"/>
  <c r="K121" i="4"/>
  <c r="K111" i="4"/>
  <c r="K133" i="4"/>
  <c r="K93" i="4"/>
  <c r="K47" i="4"/>
  <c r="K76" i="4"/>
  <c r="K66" i="4"/>
  <c r="K36" i="4"/>
  <c r="K15" i="4"/>
  <c r="K59" i="4"/>
  <c r="K41" i="4"/>
  <c r="K116" i="4"/>
  <c r="K125" i="4"/>
  <c r="K68" i="4"/>
  <c r="K37" i="4"/>
  <c r="K129" i="4"/>
  <c r="K46" i="4"/>
  <c r="K113" i="4"/>
  <c r="K69" i="4"/>
  <c r="K45" i="4"/>
  <c r="K112" i="4"/>
  <c r="K25" i="4"/>
  <c r="K14" i="4"/>
  <c r="K104" i="4"/>
  <c r="K71" i="4"/>
  <c r="K81" i="4"/>
  <c r="K126" i="4"/>
  <c r="K61" i="4"/>
  <c r="K42" i="4"/>
  <c r="K84" i="4"/>
  <c r="K122" i="4"/>
  <c r="B110" i="4"/>
  <c r="B54" i="4"/>
  <c r="B63" i="4"/>
  <c r="B6" i="4"/>
  <c r="B75" i="4"/>
  <c r="B78" i="4"/>
  <c r="B22" i="4"/>
  <c r="B65" i="4"/>
  <c r="B91" i="4"/>
  <c r="B49" i="4"/>
  <c r="B90" i="4"/>
  <c r="B124" i="4"/>
  <c r="B33" i="4"/>
  <c r="B29" i="4"/>
  <c r="B23" i="4"/>
  <c r="B82" i="4"/>
  <c r="B10" i="4"/>
  <c r="B12" i="4"/>
  <c r="B58" i="4"/>
  <c r="B31" i="4"/>
  <c r="B83" i="4"/>
  <c r="B4" i="4"/>
  <c r="B92" i="4"/>
  <c r="B105" i="4"/>
  <c r="B16" i="4"/>
  <c r="B40" i="4"/>
  <c r="B118" i="4"/>
  <c r="B27" i="4"/>
  <c r="B134" i="4"/>
  <c r="B135" i="4"/>
  <c r="B102" i="4"/>
  <c r="B88" i="4"/>
  <c r="B77" i="4"/>
  <c r="B38" i="4"/>
  <c r="B103" i="4"/>
  <c r="B60" i="4"/>
  <c r="B48" i="4"/>
  <c r="B74" i="4"/>
  <c r="B80" i="4"/>
  <c r="B32" i="4"/>
  <c r="B53" i="4"/>
  <c r="B114" i="4"/>
  <c r="B55" i="4"/>
  <c r="B108" i="4"/>
  <c r="B96" i="4"/>
  <c r="B79" i="4"/>
  <c r="B123" i="4"/>
  <c r="B101" i="4"/>
  <c r="B89" i="4"/>
  <c r="B51" i="4"/>
  <c r="B13" i="4"/>
  <c r="B120" i="4"/>
  <c r="B5" i="4"/>
  <c r="B39" i="4"/>
  <c r="B87" i="4"/>
  <c r="B28" i="4"/>
  <c r="B50" i="4"/>
  <c r="B57" i="4"/>
  <c r="B100" i="4"/>
  <c r="B138" i="4"/>
  <c r="B95" i="4"/>
  <c r="B62" i="4"/>
  <c r="B136" i="4"/>
  <c r="B115" i="4"/>
  <c r="B86" i="4"/>
  <c r="B17" i="4"/>
  <c r="B9" i="4"/>
  <c r="B72" i="4"/>
  <c r="B56" i="4"/>
  <c r="B109" i="4"/>
  <c r="B64" i="4"/>
  <c r="B131" i="4"/>
  <c r="B70" i="4"/>
  <c r="B117" i="4"/>
  <c r="B44" i="4"/>
  <c r="B26" i="4"/>
  <c r="B98" i="4"/>
  <c r="B24" i="4"/>
  <c r="B119" i="4"/>
  <c r="B85" i="4"/>
  <c r="B35" i="4"/>
  <c r="B107" i="4"/>
  <c r="B7" i="4"/>
  <c r="B137" i="4"/>
  <c r="B127" i="4"/>
  <c r="B52" i="4"/>
  <c r="B99" i="4"/>
  <c r="B43" i="4"/>
  <c r="B128" i="4"/>
  <c r="B21" i="4"/>
  <c r="B11" i="4"/>
  <c r="B94" i="4"/>
  <c r="B106" i="4"/>
  <c r="B67" i="4"/>
  <c r="B18" i="4"/>
  <c r="B73" i="4"/>
  <c r="B19" i="4"/>
  <c r="B34" i="4"/>
  <c r="B30" i="4"/>
  <c r="B20" i="4"/>
  <c r="B132" i="4"/>
  <c r="B130" i="4"/>
  <c r="B97" i="4"/>
  <c r="B121" i="4"/>
  <c r="B111" i="4"/>
  <c r="B133" i="4"/>
  <c r="B93" i="4"/>
  <c r="B47" i="4"/>
  <c r="B76" i="4"/>
  <c r="B66" i="4"/>
  <c r="B36" i="4"/>
  <c r="B15" i="4"/>
  <c r="B59" i="4"/>
  <c r="B41" i="4"/>
  <c r="B116" i="4"/>
  <c r="B125" i="4"/>
  <c r="B68" i="4"/>
  <c r="B37" i="4"/>
  <c r="B129" i="4"/>
  <c r="B46" i="4"/>
  <c r="B113" i="4"/>
  <c r="B69" i="4"/>
  <c r="B45" i="4"/>
  <c r="B25" i="4"/>
  <c r="B14" i="4"/>
  <c r="B104" i="4"/>
  <c r="B71" i="4"/>
  <c r="B81" i="4"/>
  <c r="B126" i="4"/>
  <c r="B61" i="4"/>
  <c r="B42" i="4"/>
  <c r="B84" i="4"/>
  <c r="B122" i="4"/>
  <c r="B112" i="4"/>
</calcChain>
</file>

<file path=xl/sharedStrings.xml><?xml version="1.0" encoding="utf-8"?>
<sst xmlns="http://schemas.openxmlformats.org/spreadsheetml/2006/main" count="1397" uniqueCount="753">
  <si>
    <t>Link to page</t>
  </si>
  <si>
    <t>Specific Needs Contact List</t>
  </si>
  <si>
    <t>County</t>
  </si>
  <si>
    <t>Facility</t>
  </si>
  <si>
    <t>Facility Name</t>
  </si>
  <si>
    <t>Address</t>
  </si>
  <si>
    <t>City</t>
  </si>
  <si>
    <t>Zip</t>
  </si>
  <si>
    <t>Prov. #</t>
  </si>
  <si>
    <t>Contact</t>
  </si>
  <si>
    <t>Telephone</t>
  </si>
  <si>
    <t>Email Address</t>
  </si>
  <si>
    <t>Contract Rate</t>
  </si>
  <si>
    <t>Contract Capacity</t>
  </si>
  <si>
    <t>For ECS contract types, email: EnhancedCare.Team@dhsoha.state.or.us</t>
  </si>
  <si>
    <t xml:space="preserve">For SL contract types, email: specific-needs.contract-team@dhsoha.state.or.us </t>
  </si>
  <si>
    <t xml:space="preserve"> </t>
  </si>
  <si>
    <t>April 2020 Temporary 10% Increase</t>
  </si>
  <si>
    <t>Step</t>
  </si>
  <si>
    <t>Contact List</t>
  </si>
  <si>
    <t>Phone Contact Info</t>
  </si>
  <si>
    <t>Cells highlighted in yellow have a restriction on admission (for questions. please contact Specific-Needs.Contract-Team@odhsoha.oregon.gov)</t>
  </si>
  <si>
    <t>Change of Ownership is still in progress. (for questions about admissions, please contact  Specific-Needs.Contract-Team@odhsoha.oregon.gov)</t>
  </si>
  <si>
    <t>Sort by alpha county, then facility name. Add today's date after "Updated" in cell A2. Hide columns C-F, J&amp;K, and N.</t>
  </si>
  <si>
    <t>*** Indicates that the Facility has internal BSS as part of it's services to be provided. Do not refer to BSS services.</t>
  </si>
  <si>
    <t>Facility Type</t>
  </si>
  <si>
    <t>Contract Type</t>
  </si>
  <si>
    <t>Secured Facility Y/N</t>
  </si>
  <si>
    <t>Export the CAT on Sharepoint to Excel. Save a new copy of Contact List with today's date. Copy and paste the providers' information from the exported CAT into the contact list. (Columns "B" and "I" will auto-fill as you enter the information from CAT in all other columns.</t>
  </si>
  <si>
    <t>Review the "Contract Status" column and ensure the appropriate highlights are applied to the contact list (ROA, ECS, Change of Ownership-CHOW)</t>
  </si>
  <si>
    <t>Do one last check for formatting errors, ensure highlighting is accurate and number of facilities match Sharepoint. Send to Sarah Hansen and all contract administrators and ask for review for any errors/updates before submitting it.</t>
  </si>
  <si>
    <t>For details on contract placement, please contact the Specific Needs Contract Team at Specific-Needs.Contract-Team@odhsoha.oregon.gov.</t>
  </si>
  <si>
    <t>Chanda Farrar</t>
  </si>
  <si>
    <t>321-332-8498</t>
  </si>
  <si>
    <t>chanda.farrar@hoodriverpa.com</t>
  </si>
  <si>
    <t>Tiffany Ogren</t>
  </si>
  <si>
    <t>541-659-4059</t>
  </si>
  <si>
    <t>teamgrandma@outlook.com</t>
  </si>
  <si>
    <t>Ana Imes</t>
  </si>
  <si>
    <t>541-992-3882</t>
  </si>
  <si>
    <t xml:space="preserve">annawalit@hotmail.com </t>
  </si>
  <si>
    <t>Hugh Williams</t>
  </si>
  <si>
    <t>503-883-9385</t>
  </si>
  <si>
    <t>hugh.w@chancellorhealthcare.com</t>
  </si>
  <si>
    <t>Allison Teveldahl</t>
  </si>
  <si>
    <t>503-512-5550</t>
  </si>
  <si>
    <t>ateveldahl@libertyrcf.com</t>
  </si>
  <si>
    <t>David Horn</t>
  </si>
  <si>
    <t>503-845-6841</t>
  </si>
  <si>
    <t>david.horn@providence.org</t>
  </si>
  <si>
    <t xml:space="preserve">Miranda Johnston                 </t>
  </si>
  <si>
    <t>541-608-6340</t>
  </si>
  <si>
    <t xml:space="preserve">mirandajohnston2008@gmail.com </t>
  </si>
  <si>
    <t>Robin Nicholson</t>
  </si>
  <si>
    <t>541-740-5741</t>
  </si>
  <si>
    <t>ed@hollyresidential.com</t>
  </si>
  <si>
    <t>Daniela Lucescu</t>
  </si>
  <si>
    <t>503-729-9621</t>
  </si>
  <si>
    <t>lucescudaniela@gmail.com</t>
  </si>
  <si>
    <t>Abraham Gurmesa Rissa</t>
  </si>
  <si>
    <t xml:space="preserve">503-335-5852 </t>
  </si>
  <si>
    <t xml:space="preserve">abrish21999@yahoo.com </t>
  </si>
  <si>
    <t>Kim Young</t>
  </si>
  <si>
    <t>541-391-3389</t>
  </si>
  <si>
    <t xml:space="preserve">homesweethome797@gmail.com </t>
  </si>
  <si>
    <t>541-549-4059</t>
  </si>
  <si>
    <t>Lara Velasco</t>
  </si>
  <si>
    <t>541-992-0709</t>
  </si>
  <si>
    <t xml:space="preserve">Cristitovelasco@yahoo.com </t>
  </si>
  <si>
    <t>Natalya Balanetskaya</t>
  </si>
  <si>
    <t>503-944-9300</t>
  </si>
  <si>
    <t xml:space="preserve">natulichek@gmail.com </t>
  </si>
  <si>
    <t>Amy Roos</t>
  </si>
  <si>
    <t>541-258-5555</t>
  </si>
  <si>
    <t xml:space="preserve">nate.roos@synergycarehomes.com </t>
  </si>
  <si>
    <t>Melanie Varga</t>
  </si>
  <si>
    <t>503-473-4056</t>
  </si>
  <si>
    <t xml:space="preserve">melanievarga7@yahoo.com </t>
  </si>
  <si>
    <t>Tina Davis</t>
  </si>
  <si>
    <t>541-526-5043</t>
  </si>
  <si>
    <t xml:space="preserve">sunstones123456789@gmail.com </t>
  </si>
  <si>
    <t>Rebecca Sandu</t>
  </si>
  <si>
    <t>541-531-2778</t>
  </si>
  <si>
    <t>jacksonvillehc@gmail.com</t>
  </si>
  <si>
    <t>Baseti Gelgelu</t>
  </si>
  <si>
    <t>971-313-9701</t>
  </si>
  <si>
    <t xml:space="preserve">baseti.gelgelu@gmail.com </t>
  </si>
  <si>
    <t>Sadie Noffsinger</t>
  </si>
  <si>
    <t>503-616-0458</t>
  </si>
  <si>
    <t>sadieirene1@outlook.com</t>
  </si>
  <si>
    <t>Jessica Cardin</t>
  </si>
  <si>
    <t>541-760-0492</t>
  </si>
  <si>
    <t xml:space="preserve">thechestnuthousellc@gmail.com </t>
  </si>
  <si>
    <t>Rachelle Planton</t>
  </si>
  <si>
    <t>503-723-5043</t>
  </si>
  <si>
    <t>raxhellepj@gmail.com</t>
  </si>
  <si>
    <t>Kellie Poe</t>
  </si>
  <si>
    <t>541-971-9934</t>
  </si>
  <si>
    <t>kptraincorp@gmail.com</t>
  </si>
  <si>
    <t>Iohan Nicklaus Garz</t>
  </si>
  <si>
    <t>503-762-3986</t>
  </si>
  <si>
    <t xml:space="preserve">garznick@yahoo.com </t>
  </si>
  <si>
    <t>Lidia Posteuca</t>
  </si>
  <si>
    <t>503-816-7582</t>
  </si>
  <si>
    <t xml:space="preserve">lidiaposteuca@yahoo.com </t>
  </si>
  <si>
    <t xml:space="preserve">Yilma Germeda </t>
  </si>
  <si>
    <t>971-712-8380</t>
  </si>
  <si>
    <t xml:space="preserve">dthomes01@gmail.com </t>
  </si>
  <si>
    <t>Jessica Train</t>
  </si>
  <si>
    <t>541-466-3095</t>
  </si>
  <si>
    <t>Lorrie Amaya</t>
  </si>
  <si>
    <t>541-281-3880</t>
  </si>
  <si>
    <t>ls3038@aol.com</t>
  </si>
  <si>
    <t>Monica Hada</t>
  </si>
  <si>
    <t>503-888-9590</t>
  </si>
  <si>
    <t>monica.org.hl@gmail.com.</t>
  </si>
  <si>
    <t>Vicki Morris</t>
  </si>
  <si>
    <t>541-279-0978</t>
  </si>
  <si>
    <t xml:space="preserve">hannahshouse3585@gmail.com   </t>
  </si>
  <si>
    <t>Benyamin Covaciu</t>
  </si>
  <si>
    <t>503-727-7222</t>
  </si>
  <si>
    <t>happy@countrysidehomecare.com</t>
  </si>
  <si>
    <t>Simona Pocol</t>
  </si>
  <si>
    <t>503-808-0560</t>
  </si>
  <si>
    <t>Simonapocolach@gmail.com</t>
  </si>
  <si>
    <t>David Schill</t>
  </si>
  <si>
    <t>541-746-6986</t>
  </si>
  <si>
    <t xml:space="preserve">admin@hunsakerhome.com </t>
  </si>
  <si>
    <t>Morry Anotta</t>
  </si>
  <si>
    <t>503-858-0202</t>
  </si>
  <si>
    <t xml:space="preserve">morryanotta@gmail.com </t>
  </si>
  <si>
    <t>Iria Nishimura</t>
  </si>
  <si>
    <t>503-763-2331</t>
  </si>
  <si>
    <t>iria.nishimura@wvh.org</t>
  </si>
  <si>
    <t>Regina or Seth Asare</t>
  </si>
  <si>
    <t>503-474-7571</t>
  </si>
  <si>
    <t xml:space="preserve">qualitych@ymail.com </t>
  </si>
  <si>
    <t>Petros Waritu</t>
  </si>
  <si>
    <t>503-935-9994</t>
  </si>
  <si>
    <t xml:space="preserve">pwaritu@yahoo.com </t>
  </si>
  <si>
    <t>Glenn Martija</t>
  </si>
  <si>
    <t>503-960-1320</t>
  </si>
  <si>
    <t>glennmartija@yahoo.com</t>
  </si>
  <si>
    <t xml:space="preserve">Lorrie Amaya </t>
  </si>
  <si>
    <t xml:space="preserve">LS3038@aol.com  </t>
  </si>
  <si>
    <t>Anca Kovac</t>
  </si>
  <si>
    <t>503-260-9635</t>
  </si>
  <si>
    <t xml:space="preserve">ancakovac@yahoo.com </t>
  </si>
  <si>
    <t>503-477-0515</t>
  </si>
  <si>
    <t>Roxanne Anderson</t>
  </si>
  <si>
    <t>541-784-5042</t>
  </si>
  <si>
    <t>andersonhishandsafh@yahoo.com</t>
  </si>
  <si>
    <t>Daniela Babalai</t>
  </si>
  <si>
    <t>503-841-7747</t>
  </si>
  <si>
    <t>samdana13@comcast.net</t>
  </si>
  <si>
    <t>Meko Tolola</t>
  </si>
  <si>
    <t>971-330-7896</t>
  </si>
  <si>
    <t>ademadultcarehome@gmail.com</t>
  </si>
  <si>
    <t>Abraham Rissa</t>
  </si>
  <si>
    <t>503-333-5852</t>
  </si>
  <si>
    <t>Kim Omley</t>
  </si>
  <si>
    <t>541-660-1449</t>
  </si>
  <si>
    <t>kimomley@gmail.com</t>
  </si>
  <si>
    <t xml:space="preserve">Maribeth Sanchez </t>
  </si>
  <si>
    <t>503-701-0241</t>
  </si>
  <si>
    <t>sanchezmaribeth770@gmail.com</t>
  </si>
  <si>
    <t>Erick Asa</t>
  </si>
  <si>
    <t>503-674-5149</t>
  </si>
  <si>
    <t xml:space="preserve">ashon_irie@yahoo.com </t>
  </si>
  <si>
    <t>Karen Sobrak</t>
  </si>
  <si>
    <t>971-338-0028</t>
  </si>
  <si>
    <t xml:space="preserve">sobrakaren@gmail.com </t>
  </si>
  <si>
    <t>Veronica Wilson</t>
  </si>
  <si>
    <t>503-760-0470</t>
  </si>
  <si>
    <t>happyvalleyhomecare1@gmail.com</t>
  </si>
  <si>
    <t>Marie Shepherd</t>
  </si>
  <si>
    <t>541-660-7959</t>
  </si>
  <si>
    <t xml:space="preserve">mariescarriagehouse@hotmail.com  </t>
  </si>
  <si>
    <t xml:space="preserve">teamgrandma@outlook.com </t>
  </si>
  <si>
    <t>Birhanu Tibeso</t>
  </si>
  <si>
    <t>503-737-7231</t>
  </si>
  <si>
    <t xml:space="preserve">birhanukuri@gmail.com </t>
  </si>
  <si>
    <t>Elena Stinea</t>
  </si>
  <si>
    <t>503-577-8075</t>
  </si>
  <si>
    <t>Compassionateach@gmail.com    OR    elenastinea@gmail.com</t>
  </si>
  <si>
    <t>Erika Covaciu</t>
  </si>
  <si>
    <t>503-737-7163</t>
  </si>
  <si>
    <t>erikacovaciu@gmail.com</t>
  </si>
  <si>
    <t>Carol Lennon</t>
  </si>
  <si>
    <t>541-659-2606</t>
  </si>
  <si>
    <t xml:space="preserve">heroseagain@msn.com </t>
  </si>
  <si>
    <t>Dennis Martija</t>
  </si>
  <si>
    <t>503-650-9020</t>
  </si>
  <si>
    <t>djmartija@yahoo.com</t>
  </si>
  <si>
    <t>541-818-0338</t>
  </si>
  <si>
    <t xml:space="preserve">Fabiola Ruiz </t>
  </si>
  <si>
    <t>503-588-7470</t>
  </si>
  <si>
    <t xml:space="preserve">ruizfabiola@msn.com </t>
  </si>
  <si>
    <t>Adrian O'Brian</t>
  </si>
  <si>
    <t>503-442-1922</t>
  </si>
  <si>
    <t xml:space="preserve">maximum.carehome@yahoo.com </t>
  </si>
  <si>
    <t>Nicole Carter</t>
  </si>
  <si>
    <t>503-400-1010</t>
  </si>
  <si>
    <t xml:space="preserve">nicbushaw333@gmail.com </t>
  </si>
  <si>
    <t>Abi Afework</t>
  </si>
  <si>
    <t>503-444-7171</t>
  </si>
  <si>
    <t xml:space="preserve">abi_afework@yahoo.com  </t>
  </si>
  <si>
    <t>Larisa Louka</t>
  </si>
  <si>
    <t>503-914-7005</t>
  </si>
  <si>
    <t xml:space="preserve">larisa@helpinghandspdx.com </t>
  </si>
  <si>
    <t>Andreea Benea</t>
  </si>
  <si>
    <t>503-989-1588</t>
  </si>
  <si>
    <t xml:space="preserve">graciouscare@gmail.com </t>
  </si>
  <si>
    <t>Raluca Mester-Stoica</t>
  </si>
  <si>
    <t>503-954-7152</t>
  </si>
  <si>
    <t xml:space="preserve">canyonelderlycare@yahoo.com </t>
  </si>
  <si>
    <t>Theodora Tudorache</t>
  </si>
  <si>
    <t>503-320-5747</t>
  </si>
  <si>
    <t xml:space="preserve">teddyrusnak@yahoo.com </t>
  </si>
  <si>
    <t>Alina Severin</t>
  </si>
  <si>
    <t>503-482-5551</t>
  </si>
  <si>
    <t xml:space="preserve">sevyro@msn.com </t>
  </si>
  <si>
    <t>Ligia Pop</t>
  </si>
  <si>
    <t>971-344-4998</t>
  </si>
  <si>
    <t xml:space="preserve">agapecare41@gmail.com </t>
  </si>
  <si>
    <t>Angela Muresan</t>
  </si>
  <si>
    <t>503-799-9225</t>
  </si>
  <si>
    <t xml:space="preserve">angiemuresan@gmail.com </t>
  </si>
  <si>
    <t>Linda Beasley</t>
  </si>
  <si>
    <t>503-680-4459</t>
  </si>
  <si>
    <t>lindabeasley06@comcast.net</t>
  </si>
  <si>
    <t>Mioara Strava</t>
  </si>
  <si>
    <t>503-761-6861</t>
  </si>
  <si>
    <t xml:space="preserve">mrusnac@gmail.com </t>
  </si>
  <si>
    <t>503-563-5626</t>
  </si>
  <si>
    <t>Erin Wheeler-McKenzie</t>
  </si>
  <si>
    <t>503-769-3040</t>
  </si>
  <si>
    <t xml:space="preserve">openarmsadultcare@outlook.com </t>
  </si>
  <si>
    <t xml:space="preserve">Yeshihareg Abebe </t>
  </si>
  <si>
    <t>503-927-6030</t>
  </si>
  <si>
    <t>yeshi_TES@yahoo.com</t>
  </si>
  <si>
    <t xml:space="preserve">Mesay Keltu </t>
  </si>
  <si>
    <t>503-591-8584</t>
  </si>
  <si>
    <t xml:space="preserve">mesayte@gmail.com </t>
  </si>
  <si>
    <t>Susan Hunter</t>
  </si>
  <si>
    <t>503-581-0393</t>
  </si>
  <si>
    <t>susanh@windsorplacesalem.org</t>
  </si>
  <si>
    <t>Yevgeniy Zagoruyko</t>
  </si>
  <si>
    <t>541-514-0111</t>
  </si>
  <si>
    <t xml:space="preserve">eugzag@gmail.com </t>
  </si>
  <si>
    <t>Simona Dan</t>
  </si>
  <si>
    <t>503-621-8189</t>
  </si>
  <si>
    <t>dansimonahd@gmail.com</t>
  </si>
  <si>
    <t>Fibia Peterson</t>
  </si>
  <si>
    <t>541-727-7073</t>
  </si>
  <si>
    <t>fibiapeterson@gmail.com</t>
  </si>
  <si>
    <t>Priscilla McPike</t>
  </si>
  <si>
    <t>971-420-8691</t>
  </si>
  <si>
    <t>priscilla@betterlivingrcf.com</t>
  </si>
  <si>
    <t>Ashley Tart</t>
  </si>
  <si>
    <t>541-683-3618</t>
  </si>
  <si>
    <t>atart@sapphirehealthservices.com</t>
  </si>
  <si>
    <t>Leah Lichens</t>
  </si>
  <si>
    <t>971-271-8457</t>
  </si>
  <si>
    <t>leahlichens@gmail.com</t>
  </si>
  <si>
    <t>Dain Grandmason</t>
  </si>
  <si>
    <t>503-472-2200</t>
  </si>
  <si>
    <t>dain.g@chancellorhealthcare.com</t>
  </si>
  <si>
    <t>Renee Vairora</t>
  </si>
  <si>
    <t>503-405-4766</t>
  </si>
  <si>
    <t>Raviora@avamere.com</t>
  </si>
  <si>
    <t>Gwen Dunham</t>
  </si>
  <si>
    <t>503-223-5907</t>
  </si>
  <si>
    <t>gdunham@ourhousenw.org, info@capnw.org</t>
  </si>
  <si>
    <t>Pablo Chable</t>
  </si>
  <si>
    <t>503-241-7374 ext. 322</t>
  </si>
  <si>
    <t>pabloc@macdresidence.org</t>
  </si>
  <si>
    <t>Christy Kruse</t>
  </si>
  <si>
    <t>541-292-1727</t>
  </si>
  <si>
    <t>ckruse@ohana-ventures.com</t>
  </si>
  <si>
    <t>Christina Thompson</t>
  </si>
  <si>
    <t>503-967-6312</t>
  </si>
  <si>
    <t>ed@santiamresidential.com</t>
  </si>
  <si>
    <t>Amanda Gray</t>
  </si>
  <si>
    <t>503-930-4173</t>
  </si>
  <si>
    <t>agray@sapphirehealthservices.com</t>
  </si>
  <si>
    <t>Katelyn Trompeter</t>
  </si>
  <si>
    <t>541-857-0700</t>
  </si>
  <si>
    <t>KTrompeter@sapphiremedford.com</t>
  </si>
  <si>
    <t>Matt Baldwin</t>
  </si>
  <si>
    <t>971-751-8498</t>
  </si>
  <si>
    <t>matt@serenityrcf.com</t>
  </si>
  <si>
    <t>Dominique Palmer</t>
  </si>
  <si>
    <t>541-329-2183</t>
  </si>
  <si>
    <t>dominique@wwcourt.biz</t>
  </si>
  <si>
    <t>Courtney Gates</t>
  </si>
  <si>
    <t>503-333-4759</t>
  </si>
  <si>
    <t>courtney@vandahealth.net</t>
  </si>
  <si>
    <t>Daniel Salar</t>
  </si>
  <si>
    <t>503-674-3000</t>
  </si>
  <si>
    <t>daniel@valleyviewrcf.com</t>
  </si>
  <si>
    <t>Barbara Evans</t>
  </si>
  <si>
    <t>541-347-9497</t>
  </si>
  <si>
    <t>barbara@wwcourt.biz</t>
  </si>
  <si>
    <t>Ryan Hudman</t>
  </si>
  <si>
    <t>541-639-1555</t>
  </si>
  <si>
    <t>rhudman@gatewayliving.com</t>
  </si>
  <si>
    <t>Mary Meeko</t>
  </si>
  <si>
    <t>503-380-5312</t>
  </si>
  <si>
    <t>mmeeko@sapphirehealthservices.com</t>
  </si>
  <si>
    <t>Jewel Lopez</t>
  </si>
  <si>
    <t xml:space="preserve">541-688-8500 </t>
  </si>
  <si>
    <t>jewel@junipercanyonliving.com</t>
  </si>
  <si>
    <t>Abigail Dewbre</t>
  </si>
  <si>
    <t>541-315-4500</t>
  </si>
  <si>
    <t>adewbre@timbertownliving.com</t>
  </si>
  <si>
    <t>Maricel Asa</t>
  </si>
  <si>
    <t>503-863-6086</t>
  </si>
  <si>
    <t>maricelasa@gmail.com</t>
  </si>
  <si>
    <t>Alyssa Pettibone</t>
  </si>
  <si>
    <t>971-563-5269</t>
  </si>
  <si>
    <t>alyssapettib@gmail.com</t>
  </si>
  <si>
    <t>Robert Cushman/Christina Pack</t>
  </si>
  <si>
    <t>541-974-6017</t>
  </si>
  <si>
    <t>packc317@gmail.com</t>
  </si>
  <si>
    <t>Aura De Olazo</t>
  </si>
  <si>
    <t>971-808-5562</t>
  </si>
  <si>
    <t>aura@riveramansions.com</t>
  </si>
  <si>
    <t>Ingrid Johansen</t>
  </si>
  <si>
    <t>541-779-2208</t>
  </si>
  <si>
    <t>IJohansen@sapphiremedford.com</t>
  </si>
  <si>
    <t>Raeann Voorhies</t>
  </si>
  <si>
    <t>503-348-8587</t>
  </si>
  <si>
    <t>raeann@vandahealth.net</t>
  </si>
  <si>
    <t>Rosario (Helen) Urdelas-Velasco</t>
  </si>
  <si>
    <t>541-992-3727</t>
  </si>
  <si>
    <t>helenanddanny@yahoo.com</t>
  </si>
  <si>
    <t>Jessica Knox</t>
  </si>
  <si>
    <t>541-744-3686</t>
  </si>
  <si>
    <t>jknox@gatewayliving.com</t>
  </si>
  <si>
    <t>Carrie Miller</t>
  </si>
  <si>
    <t>541-415-0444</t>
  </si>
  <si>
    <t>goldenyearscarehome@outlook.com</t>
  </si>
  <si>
    <t>Caitlin Heath</t>
  </si>
  <si>
    <t>503-234-5050</t>
  </si>
  <si>
    <t>caitlinh@laurelhursthouse.net</t>
  </si>
  <si>
    <t>Tina Becker</t>
  </si>
  <si>
    <t>541-600-8593</t>
  </si>
  <si>
    <t>tbecker@gatewayliving.com</t>
  </si>
  <si>
    <t>Persida Myers</t>
  </si>
  <si>
    <t>503-961-5007</t>
  </si>
  <si>
    <t>ironwoodholistic@gmail.com</t>
  </si>
  <si>
    <t>Pratiksha Chand</t>
  </si>
  <si>
    <t>971-330-8477</t>
  </si>
  <si>
    <t>pre.chand1992@gmail.com</t>
  </si>
  <si>
    <t>Charlotte Kreftmeyer</t>
  </si>
  <si>
    <t>208-590-8094</t>
  </si>
  <si>
    <t>charkreftmeyer@outlook.com</t>
  </si>
  <si>
    <t>Corinne Sanford</t>
  </si>
  <si>
    <t>5415769008</t>
  </si>
  <si>
    <t>ed@bridgeassistedliving.com</t>
  </si>
  <si>
    <t>Dagny Sprayberry</t>
  </si>
  <si>
    <t>541-776-5255</t>
  </si>
  <si>
    <t>ed@orchardsassistedliving.com</t>
  </si>
  <si>
    <t>Melissa Banks</t>
  </si>
  <si>
    <t>503-664-6436</t>
  </si>
  <si>
    <t>director@rnvillaseniorliving.com</t>
  </si>
  <si>
    <t>John Ramos</t>
  </si>
  <si>
    <t>971-271-8975</t>
  </si>
  <si>
    <t>john@seniorhavenrcf.com</t>
  </si>
  <si>
    <t>Yehuda Schmukler</t>
  </si>
  <si>
    <t>360-694-7501</t>
  </si>
  <si>
    <t>yschmukler@hotmail.com</t>
  </si>
  <si>
    <t>Luz Cazarez</t>
  </si>
  <si>
    <t>(509) 520-7315</t>
  </si>
  <si>
    <t>lpayo@hotmail.com</t>
  </si>
  <si>
    <t>Lesley Sacks</t>
  </si>
  <si>
    <t>503-894-7560</t>
  </si>
  <si>
    <t>lesley.sacks@fhhpdx.org</t>
  </si>
  <si>
    <t>Mekdes Taye</t>
  </si>
  <si>
    <t>503-453-0436</t>
  </si>
  <si>
    <t>tayemek88@gmail.com</t>
  </si>
  <si>
    <t>rvoorhies@elitecare.com</t>
  </si>
  <si>
    <t>NF</t>
  </si>
  <si>
    <t>ECS</t>
  </si>
  <si>
    <t>No</t>
  </si>
  <si>
    <t>AFH</t>
  </si>
  <si>
    <t>Advanced</t>
  </si>
  <si>
    <t>N</t>
  </si>
  <si>
    <t>RCF</t>
  </si>
  <si>
    <t>Dementia w/Behaviors</t>
  </si>
  <si>
    <t>Y</t>
  </si>
  <si>
    <t>Challenging Behaviors/Complex Medical</t>
  </si>
  <si>
    <t>Challenging Behaviors</t>
  </si>
  <si>
    <t>Basic</t>
  </si>
  <si>
    <t xml:space="preserve">Complex </t>
  </si>
  <si>
    <t>Complex</t>
  </si>
  <si>
    <t>Bariatric</t>
  </si>
  <si>
    <t>Hospice</t>
  </si>
  <si>
    <t xml:space="preserve">Advanced </t>
  </si>
  <si>
    <t xml:space="preserve">Basic </t>
  </si>
  <si>
    <t>TBI</t>
  </si>
  <si>
    <t>Complex Medical/2-person transfers</t>
  </si>
  <si>
    <t>Dementia with Behaviors</t>
  </si>
  <si>
    <t>Challenging Behaviors/TBI</t>
  </si>
  <si>
    <t>ALF</t>
  </si>
  <si>
    <t>Complex Medical/2 person transfers</t>
  </si>
  <si>
    <t>Hearing Impaired</t>
  </si>
  <si>
    <t>HIV/AIDS</t>
  </si>
  <si>
    <t xml:space="preserve">Challenging Behaviors </t>
  </si>
  <si>
    <t>Complex Medical/2-person transfers/Bariatric</t>
  </si>
  <si>
    <t>Complex Medical/Bariatric/2-person transfers</t>
  </si>
  <si>
    <t>Challenging Behaviors/Complex Medical/2-person transfers/Bariatric</t>
  </si>
  <si>
    <t xml:space="preserve">Challenging Behaviors/TBI </t>
  </si>
  <si>
    <t>Behavioral/Complex Medical/2-person transfers/Bariatric</t>
  </si>
  <si>
    <t>Challenging Behaviors/Complex Medical/2-person transfers</t>
  </si>
  <si>
    <t>Yes</t>
  </si>
  <si>
    <t>Advanced AFH</t>
  </si>
  <si>
    <t>Bariatric/2 person transfers</t>
  </si>
  <si>
    <t>Ventilator Services</t>
  </si>
  <si>
    <t>Challenging Behaviors/Complex Medical/2 person transfers</t>
  </si>
  <si>
    <t>729 Henderson Rd</t>
  </si>
  <si>
    <t xml:space="preserve">Hood River </t>
  </si>
  <si>
    <t>1444 Willow Lane</t>
  </si>
  <si>
    <t>Grants Pass</t>
  </si>
  <si>
    <t>4675 Sussex Court</t>
  </si>
  <si>
    <t>Depoe Bay</t>
  </si>
  <si>
    <t>219 NE Fircrest Drive</t>
  </si>
  <si>
    <t>McMinnville</t>
  </si>
  <si>
    <t>1241 NE 6th Ave</t>
  </si>
  <si>
    <t>Gresham</t>
  </si>
  <si>
    <t>540 South Main</t>
  </si>
  <si>
    <t>Mt Angel</t>
  </si>
  <si>
    <t>686 Lawnsdale Road</t>
  </si>
  <si>
    <t>Medford</t>
  </si>
  <si>
    <t>1075 Irvington Drive</t>
  </si>
  <si>
    <t>Eugene</t>
  </si>
  <si>
    <t xml:space="preserve">18950 Walling Circle </t>
  </si>
  <si>
    <t>West Linn</t>
  </si>
  <si>
    <t xml:space="preserve">16235 SE Clinton St </t>
  </si>
  <si>
    <t>Portland</t>
  </si>
  <si>
    <t xml:space="preserve">2649 Greyfox Court </t>
  </si>
  <si>
    <t>Sutherlin</t>
  </si>
  <si>
    <t>192 Saradan Lane</t>
  </si>
  <si>
    <t>35 Clover Street STE A</t>
  </si>
  <si>
    <t>Gleneden Beach</t>
  </si>
  <si>
    <t>6755 SW Fernbrook Court</t>
  </si>
  <si>
    <t>Wilsonville</t>
  </si>
  <si>
    <t>1285 Cascade Drive</t>
  </si>
  <si>
    <t>Lebanon</t>
  </si>
  <si>
    <t>5350 Lakeview Blvd.</t>
  </si>
  <si>
    <t>Lake Oswego</t>
  </si>
  <si>
    <t>1345 NW Canyon Drive</t>
  </si>
  <si>
    <t>Redmond</t>
  </si>
  <si>
    <t>820 Beverly Way</t>
  </si>
  <si>
    <t>Jacksonville</t>
  </si>
  <si>
    <t>2055 SW 79th Avenue</t>
  </si>
  <si>
    <t>1601 SE Elliott Avenue</t>
  </si>
  <si>
    <t xml:space="preserve">32905 Old Church Road </t>
  </si>
  <si>
    <t xml:space="preserve">Tangent </t>
  </si>
  <si>
    <t>8865 SE Tiffany Ct</t>
  </si>
  <si>
    <t>Clackamas</t>
  </si>
  <si>
    <t>2592 SE Ermine Street</t>
  </si>
  <si>
    <t>Albany</t>
  </si>
  <si>
    <t>2340 SE 137th Avenue</t>
  </si>
  <si>
    <t>3013 SE 138th Avenue</t>
  </si>
  <si>
    <t>1170 32nd Place</t>
  </si>
  <si>
    <t>Forest Grove</t>
  </si>
  <si>
    <t>372 Spaulding Way, Unit A</t>
  </si>
  <si>
    <t>Brownsville</t>
  </si>
  <si>
    <t>9339 Highway 97 South, Suite 1</t>
  </si>
  <si>
    <t>Klamath Falls</t>
  </si>
  <si>
    <t>2912 SE 101 Avenue</t>
  </si>
  <si>
    <t xml:space="preserve">2247 SW Pumice Ave </t>
  </si>
  <si>
    <t>3243 Snowy Butte Lane</t>
  </si>
  <si>
    <t>Central Point</t>
  </si>
  <si>
    <t>1269 NE 162nd Avenue</t>
  </si>
  <si>
    <t>580 Hunsaker Lane</t>
  </si>
  <si>
    <t xml:space="preserve">Eugene </t>
  </si>
  <si>
    <t>29 NE 125th Place</t>
  </si>
  <si>
    <t>1020 Elm Street</t>
  </si>
  <si>
    <t>Salem</t>
  </si>
  <si>
    <t>7061 SE Borwick Street</t>
  </si>
  <si>
    <t>Hillsboro</t>
  </si>
  <si>
    <t>2700 NE 17th Street</t>
  </si>
  <si>
    <t xml:space="preserve">610 SE Bain St </t>
  </si>
  <si>
    <t>819 NE 117th Ave.</t>
  </si>
  <si>
    <t>9339 Highway 97 South, Suite 2</t>
  </si>
  <si>
    <t>1238 NE 157th Ave</t>
  </si>
  <si>
    <t>271 Black Oak Drive</t>
  </si>
  <si>
    <t>227 E Street</t>
  </si>
  <si>
    <t>Riddle</t>
  </si>
  <si>
    <t>1543 NE 137th Avenue</t>
  </si>
  <si>
    <t>20150 SW Jette Lane</t>
  </si>
  <si>
    <t>Beaverton</t>
  </si>
  <si>
    <t>16246 SE Clinton St.</t>
  </si>
  <si>
    <t xml:space="preserve">403 Rancho Vista Drive </t>
  </si>
  <si>
    <t>3135 SE 160th Ave</t>
  </si>
  <si>
    <t xml:space="preserve">Portland </t>
  </si>
  <si>
    <t>3315 NE 5th Street</t>
  </si>
  <si>
    <t>2170 Grace NW</t>
  </si>
  <si>
    <t>10362 SE Isaac Drive</t>
  </si>
  <si>
    <t>Happy Valley</t>
  </si>
  <si>
    <t xml:space="preserve">185 Blue Chip Lane </t>
  </si>
  <si>
    <t>1751 Boundary Lane</t>
  </si>
  <si>
    <t>5255 SE Cooper Street</t>
  </si>
  <si>
    <t>14212 SE Webster Road</t>
  </si>
  <si>
    <t>Milwaukie</t>
  </si>
  <si>
    <t>5735 SE 60th Avenue</t>
  </si>
  <si>
    <t xml:space="preserve">265 Felkner Road </t>
  </si>
  <si>
    <t>8579 SE Bachman Drive</t>
  </si>
  <si>
    <t>Gladstone</t>
  </si>
  <si>
    <t>370 Spaulding Way</t>
  </si>
  <si>
    <t>Sweet Home</t>
  </si>
  <si>
    <t xml:space="preserve">940 Fairview Ave SE </t>
  </si>
  <si>
    <t>7618 SE 114th Avenue</t>
  </si>
  <si>
    <t>130 NW Reed Lane</t>
  </si>
  <si>
    <t>Dallas</t>
  </si>
  <si>
    <t>9765 SW Vista Place</t>
  </si>
  <si>
    <t>8955 SW Club Meadow Lane</t>
  </si>
  <si>
    <t>16500 SW Satterberg Road</t>
  </si>
  <si>
    <t xml:space="preserve">Beaverton </t>
  </si>
  <si>
    <t>1720 SW 89th Ave</t>
  </si>
  <si>
    <t>3158 Cottonwood Court</t>
  </si>
  <si>
    <t>12833 SE Evening Star Drive</t>
  </si>
  <si>
    <t>8951 SE 41st Street</t>
  </si>
  <si>
    <t>1720 NW 27th Avenue</t>
  </si>
  <si>
    <t>2712 Willamina Ave</t>
  </si>
  <si>
    <t xml:space="preserve">5509 SE 140th Place </t>
  </si>
  <si>
    <t xml:space="preserve">22845 SW Mandan Drive </t>
  </si>
  <si>
    <t>Tualatin</t>
  </si>
  <si>
    <t xml:space="preserve">1637 Hummingbird Lane </t>
  </si>
  <si>
    <t>Stayton</t>
  </si>
  <si>
    <t xml:space="preserve">3024 SE 129th Ave </t>
  </si>
  <si>
    <t xml:space="preserve">17745 SW Marty Lane </t>
  </si>
  <si>
    <t>3001 Windsor Ave NE</t>
  </si>
  <si>
    <t>3005 Windsor Ave NE</t>
  </si>
  <si>
    <t>3009 Windsor Ave NE</t>
  </si>
  <si>
    <t>5569 Tradition Alley</t>
  </si>
  <si>
    <t xml:space="preserve">510 Bandon Drive </t>
  </si>
  <si>
    <t xml:space="preserve">Newberg </t>
  </si>
  <si>
    <t>3275 Snowy Butte Lane</t>
  </si>
  <si>
    <t>15855 SE Powell Blvd</t>
  </si>
  <si>
    <t>360 W 28th Ave</t>
  </si>
  <si>
    <t>13033 SE Holgate Blvd</t>
  </si>
  <si>
    <t>213 NE Fircrest Drive</t>
  </si>
  <si>
    <t>1219 NE 6th Street</t>
  </si>
  <si>
    <t>2727 SE Alder Street</t>
  </si>
  <si>
    <t>605 NW Couch Street</t>
  </si>
  <si>
    <t>813 NE Kelly Ave.</t>
  </si>
  <si>
    <t>727 SE Rogue River Ave.</t>
  </si>
  <si>
    <t xml:space="preserve">1625 Center St. NE </t>
  </si>
  <si>
    <t>819 NE 122nd Ave.</t>
  </si>
  <si>
    <t>950 Nandina Street</t>
  </si>
  <si>
    <t xml:space="preserve">3130 Juanipero Way </t>
  </si>
  <si>
    <t>15225 SE Powell Blvd.</t>
  </si>
  <si>
    <t>475 Elmira Ave</t>
  </si>
  <si>
    <t>Bandon</t>
  </si>
  <si>
    <t>6921 N. Roberts St.</t>
  </si>
  <si>
    <t>9000 SE 190th Dr.</t>
  </si>
  <si>
    <t>Damascus</t>
  </si>
  <si>
    <t>465 4th Street SW</t>
  </si>
  <si>
    <t xml:space="preserve">6452 A Street </t>
  </si>
  <si>
    <t>Springfield</t>
  </si>
  <si>
    <t>263 Felkner Rd</t>
  </si>
  <si>
    <t xml:space="preserve">6003 SE 136th Ave. </t>
  </si>
  <si>
    <t>2930 NW 7th St.</t>
  </si>
  <si>
    <t>1116 W Central Avenue</t>
  </si>
  <si>
    <t xml:space="preserve">12221 SE Kelly St  </t>
  </si>
  <si>
    <t>1535 SW Shirley Ann Drive</t>
  </si>
  <si>
    <t>435 Elder St.</t>
  </si>
  <si>
    <t>Drain</t>
  </si>
  <si>
    <t xml:space="preserve">2220 SE 174th Ave </t>
  </si>
  <si>
    <t>872 Golfview Drive</t>
  </si>
  <si>
    <t xml:space="preserve">931 NE Linden Ave </t>
  </si>
  <si>
    <t>6765 Rhododendron Ave.</t>
  </si>
  <si>
    <t>622 N Cloverleaf Loop</t>
  </si>
  <si>
    <t>2470 Applegate Ave</t>
  </si>
  <si>
    <t>15 SE 55th Ave.</t>
  </si>
  <si>
    <t>2625 Lone Oak Drive</t>
  </si>
  <si>
    <t>11216 NW Blackhawk Dr</t>
  </si>
  <si>
    <t>1330 SE Walnut Street</t>
  </si>
  <si>
    <t>661 Skyhawk Dr.</t>
  </si>
  <si>
    <t>Ontario</t>
  </si>
  <si>
    <t xml:space="preserve">201 SW Bridge Street </t>
  </si>
  <si>
    <t>1018 Royal Court</t>
  </si>
  <si>
    <t>401 NE 139th Avenue</t>
  </si>
  <si>
    <t xml:space="preserve">1250 SE Roberts Ave </t>
  </si>
  <si>
    <t>14140 SE Foster Road</t>
  </si>
  <si>
    <t>5120 SE 118th</t>
  </si>
  <si>
    <t>23500 NE Halsey Street</t>
  </si>
  <si>
    <t>Wood Village</t>
  </si>
  <si>
    <t>1015 N. Garrison Rd.</t>
  </si>
  <si>
    <t>Vancouver</t>
  </si>
  <si>
    <t>53918 E. Appleton Rd.</t>
  </si>
  <si>
    <t>Milton-Freewater</t>
  </si>
  <si>
    <t>6171 SW Capitol Hwy.</t>
  </si>
  <si>
    <t>14740 SW Jordy Ct.</t>
  </si>
  <si>
    <t>Tigard</t>
  </si>
  <si>
    <t>4457 SE Oatfield Hill Rd.</t>
  </si>
  <si>
    <t>Hood River</t>
  </si>
  <si>
    <t>Josephine</t>
  </si>
  <si>
    <t>Lincoln</t>
  </si>
  <si>
    <t>Yamhill</t>
  </si>
  <si>
    <t>Multnomah</t>
  </si>
  <si>
    <t>Marion</t>
  </si>
  <si>
    <t>Jackson</t>
  </si>
  <si>
    <t>Lane</t>
  </si>
  <si>
    <t>Douglas</t>
  </si>
  <si>
    <t>Linn</t>
  </si>
  <si>
    <t>Deschutes</t>
  </si>
  <si>
    <t>Washington</t>
  </si>
  <si>
    <t>Benton</t>
  </si>
  <si>
    <t>Klamath</t>
  </si>
  <si>
    <t>Polk</t>
  </si>
  <si>
    <t>Coos</t>
  </si>
  <si>
    <t>Malheur</t>
  </si>
  <si>
    <t>Clark</t>
  </si>
  <si>
    <t>Umatilla</t>
  </si>
  <si>
    <t>multnomah</t>
  </si>
  <si>
    <t>Hood River Post Acute</t>
  </si>
  <si>
    <t>Grandma's Care Home</t>
  </si>
  <si>
    <t>Sunshine Home Adult Care #1</t>
  </si>
  <si>
    <t>Maple Valley Memory Care ***</t>
  </si>
  <si>
    <t>Liberty Pointe ***</t>
  </si>
  <si>
    <t>Providence Health &amp; Services - Oregon</t>
  </si>
  <si>
    <t>Miranda Johnston AFH</t>
  </si>
  <si>
    <t>Holly Residential</t>
  </si>
  <si>
    <t>Cedar Oak Home, Inc</t>
  </si>
  <si>
    <t>Abraham Gurmessa Rissa</t>
  </si>
  <si>
    <t>Home Sweet Home</t>
  </si>
  <si>
    <t>Grandma's Haven</t>
  </si>
  <si>
    <t>St. Mary of Bethany-Home Care</t>
  </si>
  <si>
    <t xml:space="preserve">Sofia's Home-Wilsonville </t>
  </si>
  <si>
    <t>Hillview AFH</t>
  </si>
  <si>
    <t>Oswego Cottage</t>
  </si>
  <si>
    <t xml:space="preserve">Country Canyon </t>
  </si>
  <si>
    <t>Jacksonville Home Care LLC</t>
  </si>
  <si>
    <t>Mama's House</t>
  </si>
  <si>
    <t>Spring Adult Care Home</t>
  </si>
  <si>
    <t>The Chestnut House</t>
  </si>
  <si>
    <t>High Rocks Specialty</t>
  </si>
  <si>
    <t>Adult Choices AFH</t>
  </si>
  <si>
    <t>Loving Care AFH</t>
  </si>
  <si>
    <t>D &amp; T Homes</t>
  </si>
  <si>
    <t>Helping Hearts AFH 16th</t>
  </si>
  <si>
    <t>Compassion Adult Foster Care</t>
  </si>
  <si>
    <t>Hillside ACF</t>
  </si>
  <si>
    <t xml:space="preserve">Hannah's House LLC </t>
  </si>
  <si>
    <t>Countryside Home Care II</t>
  </si>
  <si>
    <t>Hunsaker Homes</t>
  </si>
  <si>
    <t>Precious Memory Adult Care Home LLC</t>
  </si>
  <si>
    <t>Tokarski Home</t>
  </si>
  <si>
    <t>Quality Care Hands</t>
  </si>
  <si>
    <t>We Care Adult Care Home, LLC.</t>
  </si>
  <si>
    <t>Lake Front Adult Foster Care</t>
  </si>
  <si>
    <t xml:space="preserve">Marlo 2 Adult CareHome LLC </t>
  </si>
  <si>
    <t>Compassion Adult Elderly Care</t>
  </si>
  <si>
    <t>Kovac Senior Care, Inc.</t>
  </si>
  <si>
    <t>Countryside Home Care III</t>
  </si>
  <si>
    <t>His Hands Adult Care</t>
  </si>
  <si>
    <t>Glendoveer Adult Care Home, LLC</t>
  </si>
  <si>
    <t>Adem Adult Care Home LLC</t>
  </si>
  <si>
    <t>Love To Care</t>
  </si>
  <si>
    <t>A Country Home Adult Foster Care</t>
  </si>
  <si>
    <t>The Positive Difference</t>
  </si>
  <si>
    <t>Karen Place</t>
  </si>
  <si>
    <t>Happy Valley Care</t>
  </si>
  <si>
    <t>Marie's Carriage House</t>
  </si>
  <si>
    <t>Grandma's Lodge</t>
  </si>
  <si>
    <t>Kuri Care Homes</t>
  </si>
  <si>
    <t>Compassionate Adult Care Home</t>
  </si>
  <si>
    <t>Erika's Care Home</t>
  </si>
  <si>
    <t>Trinity Family Home</t>
  </si>
  <si>
    <t xml:space="preserve">Mediatrix Home 2 </t>
  </si>
  <si>
    <t>Helping Hearts Adult Foster Care</t>
  </si>
  <si>
    <t>All Seasons Care</t>
  </si>
  <si>
    <t>Maxim Foster Care</t>
  </si>
  <si>
    <t>AAA Shepherd's Care Home, LLC</t>
  </si>
  <si>
    <t>Vista Grace Home LLC</t>
  </si>
  <si>
    <t>Larisa's Home Care at Beaverton</t>
  </si>
  <si>
    <t>GraciousCare</t>
  </si>
  <si>
    <t>Canyon Elderly Care Home</t>
  </si>
  <si>
    <t>NW Senior Care</t>
  </si>
  <si>
    <t>Evening Star Senior Home</t>
  </si>
  <si>
    <t xml:space="preserve">Agape Care Home </t>
  </si>
  <si>
    <t>Autumn Days Care Home</t>
  </si>
  <si>
    <t>Autumn House I</t>
  </si>
  <si>
    <t xml:space="preserve">Mia's Adult Foster Home LLC  </t>
  </si>
  <si>
    <t>Sofia's Home</t>
  </si>
  <si>
    <t>Open Arms Adult Care</t>
  </si>
  <si>
    <t>Yeshi Abebe</t>
  </si>
  <si>
    <t>Ebenezer AFH LLC</t>
  </si>
  <si>
    <t>Windsor Place</t>
  </si>
  <si>
    <t>Arcadia Senior Care</t>
  </si>
  <si>
    <t>Gentle Care Senior Home LLC</t>
  </si>
  <si>
    <t>Valley Home Care</t>
  </si>
  <si>
    <t>Better Living RCF</t>
  </si>
  <si>
    <t>McKenzie Manor Memory Care ***</t>
  </si>
  <si>
    <t>Advocate Care LLC. ***</t>
  </si>
  <si>
    <t xml:space="preserve">Fircrest Assisted Living </t>
  </si>
  <si>
    <t>Avamere at Chestnut Lane</t>
  </si>
  <si>
    <t>Our House of Portland</t>
  </si>
  <si>
    <t>MacDonald Residence Limited Partnership ***</t>
  </si>
  <si>
    <t>Kelly Gardens Residential Care</t>
  </si>
  <si>
    <t>Oak Lane RCF</t>
  </si>
  <si>
    <t>Santiam Gardens Residential Care</t>
  </si>
  <si>
    <t>Firwood Gardens ***</t>
  </si>
  <si>
    <t>Sweet Home RCF ***</t>
  </si>
  <si>
    <t>West Wind Residential Care Community ***</t>
  </si>
  <si>
    <t>Serenity RCF ***</t>
  </si>
  <si>
    <t>Still Waters Inc ***</t>
  </si>
  <si>
    <t>Harvest Homes Assisted Living ***</t>
  </si>
  <si>
    <t>Valley View RCF</t>
  </si>
  <si>
    <t>West Wind Court ***</t>
  </si>
  <si>
    <t>McKenzie Living ***</t>
  </si>
  <si>
    <t>Trinity Home Care</t>
  </si>
  <si>
    <t>Sapphire at Cedar Crossings</t>
  </si>
  <si>
    <t>Juniper Canyon Living ***</t>
  </si>
  <si>
    <t>Timber Town ***</t>
  </si>
  <si>
    <t>Kellyville RCF</t>
  </si>
  <si>
    <t>Harmony Living ***</t>
  </si>
  <si>
    <t>Pacific Gateway</t>
  </si>
  <si>
    <t>Rivera Mansions</t>
  </si>
  <si>
    <t>Ridgeview Assisted Living Center ***</t>
  </si>
  <si>
    <t>Adara Oaks Living ***</t>
  </si>
  <si>
    <t>Helen Home Care</t>
  </si>
  <si>
    <t>Gateway Living ***</t>
  </si>
  <si>
    <t>Golden Years Care Home</t>
  </si>
  <si>
    <t>Laurelhurst House***</t>
  </si>
  <si>
    <t>McKenzie Living - Eugene ***</t>
  </si>
  <si>
    <t>Ironwood Holistic</t>
  </si>
  <si>
    <t>Ava Senior Living</t>
  </si>
  <si>
    <t>Skyhawk House</t>
  </si>
  <si>
    <t>The Bridge Assisted Living</t>
  </si>
  <si>
    <t>The Orchards Assisted Living</t>
  </si>
  <si>
    <t>RN Villa Care Center ***</t>
  </si>
  <si>
    <t>Sapphire at the Butte LLC ***</t>
  </si>
  <si>
    <t>Senior Haven RCF***</t>
  </si>
  <si>
    <t>Premier Living***</t>
  </si>
  <si>
    <t>Riverside Living***</t>
  </si>
  <si>
    <t>Vancouver Specialty</t>
  </si>
  <si>
    <t>Senior Haven RCF</t>
  </si>
  <si>
    <t>Sisters Retirement Inn</t>
  </si>
  <si>
    <t>Friends of Hopewell House</t>
  </si>
  <si>
    <t>Amen Adult Foster Home 3 LLC</t>
  </si>
  <si>
    <t>Elite Care Rainier-Helens</t>
  </si>
  <si>
    <t>Updated Oct. 29, 2024</t>
  </si>
  <si>
    <t>For details on ECS Facilities please contact the Enhanced Care Team at EnhancedCare.Team@odhsoha.oregon.gov</t>
  </si>
  <si>
    <t>For Specialized Living placements, please contact the Complex Case Team at apdcomplexcase.consultationteam@odhsoha.oregon.gov</t>
  </si>
  <si>
    <t>Send to CHRISTINE.C.MACIEL@odhs.oregon.gov, ask her to post updated contact list to the link below. Christine will email to confirm when the updated list is posted.</t>
  </si>
  <si>
    <t xml:space="preserve">Filter the CAT on Sharepoint to display the columns titled "Facility Name, Facility Address, Facility City, Facility Zip, County, Provider Number, Facility Type, Contract Type, Secured, Facility Contact Name, Phone 1, Email, Contract Rate, Contract Capacity, and Contract Status" and sort the "Facility Type" column to only include AFH, ALF, RCF and NF ECS (exclude ALF GW and RCF GW). </t>
  </si>
  <si>
    <t>https://www.oregon.gov/odhs/providers-partners/seniors-disabilities/Pages/other.aspx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</si>
</sst>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_([$$-409]* #,##0.00_);_([$$-409]* \(#,##0.00\);_([$$-409]* &quot;-&quot;??_);_(@_)"/>
  </numFmts>
  <fonts count="15" x14ac:knownFonts="1">
    <font>
      <sz val="11"/>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rgb="FFFF0000"/>
      <name val="Calibri"/>
      <family val="2"/>
      <scheme val="minor"/>
    </font>
    <font>
      <b/>
      <sz val="12"/>
      <color rgb="FFFF0000"/>
      <name val="Calibri"/>
      <family val="2"/>
      <scheme val="minor"/>
    </font>
    <font>
      <b/>
      <sz val="14"/>
      <color theme="0"/>
      <name val="Calibri"/>
      <family val="2"/>
      <scheme val="minor"/>
    </font>
    <font>
      <b/>
      <sz val="14"/>
      <color rgb="FFFF0000"/>
      <name val="Calibri"/>
      <family val="2"/>
      <scheme val="minor"/>
    </font>
    <font>
      <b/>
      <sz val="12"/>
      <color theme="0"/>
      <name val="Calibri"/>
      <family val="2"/>
      <scheme val="minor"/>
    </font>
    <font>
      <b/>
      <sz val="12"/>
      <color theme="1"/>
      <name val="Calibri"/>
      <family val="2"/>
      <scheme val="minor"/>
    </font>
    <font>
      <b/>
      <sz val="11"/>
      <color theme="1"/>
      <name val="Calibri"/>
      <family val="2"/>
      <scheme val="minor"/>
    </font>
    <font>
      <b/>
      <sz val="12"/>
      <name val="Calibri"/>
      <family val="2"/>
      <scheme val="minor"/>
    </font>
    <font>
      <sz val="12"/>
      <name val="Calibri"/>
      <family val="2"/>
      <scheme val="minor"/>
    </font>
    <font>
      <sz val="11"/>
      <name val="Calibri"/>
      <family val="2"/>
      <scheme val="minor"/>
    </font>
    <font>
      <sz val="14"/>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rgb="FFC000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C984D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1" fillId="0" borderId="0" xfId="1" applyAlignment="1">
      <alignment vertical="center"/>
    </xf>
    <xf numFmtId="0" fontId="3" fillId="2" borderId="0" xfId="0" applyFont="1" applyFill="1"/>
    <xf numFmtId="0" fontId="4" fillId="2" borderId="0" xfId="0" applyFont="1" applyFill="1"/>
    <xf numFmtId="0" fontId="3" fillId="2" borderId="0" xfId="0" applyFont="1" applyFill="1" applyAlignment="1">
      <alignment horizontal="center"/>
    </xf>
    <xf numFmtId="0" fontId="6" fillId="3" borderId="1" xfId="0" applyFont="1" applyFill="1" applyBorder="1" applyAlignment="1">
      <alignment horizontal="center" wrapText="1"/>
    </xf>
    <xf numFmtId="164" fontId="6" fillId="3" borderId="1" xfId="0" applyNumberFormat="1" applyFont="1" applyFill="1" applyBorder="1" applyAlignment="1">
      <alignment horizontal="center" wrapText="1"/>
    </xf>
    <xf numFmtId="0" fontId="6" fillId="3" borderId="1" xfId="0" applyFont="1" applyFill="1" applyBorder="1" applyAlignment="1">
      <alignment horizontal="center"/>
    </xf>
    <xf numFmtId="165" fontId="6" fillId="3" borderId="1" xfId="0" applyNumberFormat="1" applyFont="1" applyFill="1" applyBorder="1" applyAlignment="1">
      <alignment horizontal="center" wrapText="1"/>
    </xf>
    <xf numFmtId="164" fontId="6" fillId="3" borderId="2" xfId="0" applyNumberFormat="1" applyFont="1" applyFill="1" applyBorder="1" applyAlignment="1">
      <alignment horizontal="center" wrapText="1"/>
    </xf>
    <xf numFmtId="0" fontId="7" fillId="2" borderId="0" xfId="0" applyFont="1" applyFill="1"/>
    <xf numFmtId="0" fontId="8" fillId="5" borderId="2" xfId="0" applyFont="1" applyFill="1" applyBorder="1" applyAlignment="1">
      <alignment horizontal="center" wrapText="1"/>
    </xf>
    <xf numFmtId="0" fontId="4" fillId="0" borderId="0" xfId="0" applyFont="1" applyFill="1"/>
    <xf numFmtId="0" fontId="2" fillId="2" borderId="0" xfId="0" applyFont="1" applyFill="1" applyBorder="1" applyAlignment="1">
      <alignment horizontal="left"/>
    </xf>
    <xf numFmtId="0" fontId="3" fillId="2" borderId="0" xfId="0" applyFont="1" applyFill="1" applyBorder="1"/>
    <xf numFmtId="0" fontId="4" fillId="2" borderId="0" xfId="0" applyFont="1" applyFill="1" applyBorder="1"/>
    <xf numFmtId="0" fontId="3" fillId="2" borderId="0" xfId="0" applyFont="1" applyFill="1" applyBorder="1" applyAlignment="1">
      <alignment horizontal="center"/>
    </xf>
    <xf numFmtId="0" fontId="7" fillId="0" borderId="0" xfId="0" applyFont="1" applyFill="1"/>
    <xf numFmtId="0" fontId="8" fillId="0" borderId="0" xfId="0"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vertical="center"/>
    </xf>
    <xf numFmtId="0" fontId="10" fillId="0" borderId="0" xfId="0" applyFont="1" applyAlignment="1">
      <alignment horizontal="center"/>
    </xf>
    <xf numFmtId="0" fontId="0" fillId="0" borderId="0" xfId="0" applyAlignment="1">
      <alignment wrapText="1"/>
    </xf>
    <xf numFmtId="0" fontId="10" fillId="0" borderId="0" xfId="0" applyFont="1"/>
    <xf numFmtId="0" fontId="3" fillId="2" borderId="0" xfId="0" applyFont="1" applyFill="1" applyAlignment="1">
      <alignment vertical="center"/>
    </xf>
    <xf numFmtId="0" fontId="9" fillId="6" borderId="1" xfId="0" applyFont="1" applyFill="1" applyBorder="1" applyAlignment="1">
      <alignment horizontal="center"/>
    </xf>
    <xf numFmtId="0" fontId="3" fillId="2" borderId="0" xfId="0" applyFont="1" applyFill="1" applyAlignment="1">
      <alignment horizontal="left" vertical="center"/>
    </xf>
    <xf numFmtId="0" fontId="12" fillId="0" borderId="1" xfId="0" applyFont="1" applyFill="1" applyBorder="1" applyAlignment="1">
      <alignment vertical="center" wrapText="1"/>
    </xf>
    <xf numFmtId="0" fontId="3" fillId="0" borderId="0" xfId="0" applyFont="1" applyFill="1"/>
    <xf numFmtId="0" fontId="5" fillId="4" borderId="1" xfId="0" applyFont="1" applyFill="1" applyBorder="1" applyAlignment="1">
      <alignment horizontal="left" vertical="center" wrapText="1"/>
    </xf>
    <xf numFmtId="0" fontId="11" fillId="8" borderId="1" xfId="0" applyFont="1" applyFill="1" applyBorder="1" applyAlignment="1">
      <alignment vertical="center" wrapText="1"/>
    </xf>
    <xf numFmtId="0" fontId="14" fillId="2" borderId="0" xfId="0" applyFont="1" applyFill="1" applyBorder="1"/>
    <xf numFmtId="0" fontId="7" fillId="0" borderId="0" xfId="0" applyFont="1" applyFill="1" applyBorder="1"/>
    <xf numFmtId="0" fontId="11" fillId="9" borderId="1" xfId="0" applyFont="1" applyFill="1" applyBorder="1" applyAlignment="1">
      <alignment vertical="center" wrapText="1"/>
    </xf>
    <xf numFmtId="0" fontId="11" fillId="7" borderId="1" xfId="0" applyFont="1" applyFill="1" applyBorder="1" applyAlignment="1">
      <alignment vertical="center" wrapText="1"/>
    </xf>
    <xf numFmtId="0" fontId="10" fillId="10" borderId="0" xfId="0" applyFont="1" applyFill="1" applyAlignment="1">
      <alignment horizontal="left" vertical="center" wrapText="1"/>
    </xf>
    <xf numFmtId="49" fontId="0"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166" fontId="0" fillId="0" borderId="1" xfId="0" applyNumberFormat="1" applyFont="1" applyFill="1" applyBorder="1" applyAlignment="1">
      <alignment horizontal="left" vertical="center" wrapText="1"/>
    </xf>
    <xf numFmtId="165" fontId="13" fillId="0" borderId="1" xfId="0" applyNumberFormat="1"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49" fontId="0"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NumberFormat="1" applyFont="1" applyFill="1" applyBorder="1" applyAlignment="1">
      <alignment horizontal="left" vertical="center" wrapText="1"/>
    </xf>
    <xf numFmtId="166" fontId="0" fillId="4" borderId="1" xfId="0" applyNumberFormat="1" applyFont="1" applyFill="1" applyBorder="1" applyAlignment="1">
      <alignment horizontal="left" vertical="center" wrapText="1"/>
    </xf>
    <xf numFmtId="165" fontId="13" fillId="4" borderId="1" xfId="0" applyNumberFormat="1" applyFont="1" applyFill="1" applyBorder="1" applyAlignment="1">
      <alignment horizontal="left" vertical="center" wrapText="1"/>
    </xf>
    <xf numFmtId="49" fontId="0" fillId="10" borderId="1" xfId="0" applyNumberFormat="1" applyFont="1" applyFill="1" applyBorder="1" applyAlignment="1">
      <alignment horizontal="left" vertical="center" wrapText="1"/>
    </xf>
    <xf numFmtId="0" fontId="13" fillId="10" borderId="1" xfId="0" applyFont="1" applyFill="1" applyBorder="1" applyAlignment="1">
      <alignment horizontal="left" vertical="center" wrapText="1"/>
    </xf>
    <xf numFmtId="0" fontId="0" fillId="10" borderId="1" xfId="0" applyFont="1" applyFill="1" applyBorder="1" applyAlignment="1">
      <alignment horizontal="left" vertical="center" wrapText="1"/>
    </xf>
    <xf numFmtId="0" fontId="0" fillId="10" borderId="1" xfId="0" applyNumberFormat="1" applyFont="1" applyFill="1" applyBorder="1" applyAlignment="1">
      <alignment horizontal="left" vertical="center" wrapText="1"/>
    </xf>
    <xf numFmtId="166" fontId="0" fillId="10" borderId="1" xfId="0" applyNumberFormat="1" applyFont="1" applyFill="1" applyBorder="1" applyAlignment="1">
      <alignment horizontal="left" vertical="center" wrapText="1"/>
    </xf>
    <xf numFmtId="165" fontId="13" fillId="10" borderId="1" xfId="0" applyNumberFormat="1" applyFont="1" applyFill="1" applyBorder="1" applyAlignment="1">
      <alignment horizontal="left" vertical="center" wrapText="1"/>
    </xf>
    <xf numFmtId="49" fontId="0" fillId="7" borderId="1" xfId="0" applyNumberFormat="1" applyFont="1" applyFill="1" applyBorder="1" applyAlignment="1">
      <alignment horizontal="left" vertical="center" wrapText="1"/>
    </xf>
    <xf numFmtId="0" fontId="13" fillId="7"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1" xfId="0" applyNumberFormat="1" applyFont="1" applyFill="1" applyBorder="1" applyAlignment="1">
      <alignment horizontal="left" vertical="center" wrapText="1"/>
    </xf>
    <xf numFmtId="166" fontId="0" fillId="7" borderId="1" xfId="0" applyNumberFormat="1" applyFont="1" applyFill="1" applyBorder="1" applyAlignment="1">
      <alignment horizontal="left" vertical="center" wrapText="1"/>
    </xf>
    <xf numFmtId="165" fontId="13" fillId="7" borderId="1"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C98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0</xdr:row>
      <xdr:rowOff>0</xdr:rowOff>
    </xdr:from>
    <xdr:to>
      <xdr:col>16</xdr:col>
      <xdr:colOff>529384</xdr:colOff>
      <xdr:row>1</xdr:row>
      <xdr:rowOff>212271</xdr:rowOff>
    </xdr:to>
    <xdr:pic>
      <xdr:nvPicPr>
        <xdr:cNvPr id="3" name="Picture 2" descr="Oregon Department of Human Services logo">
          <a:extLst>
            <a:ext uri="{FF2B5EF4-FFF2-40B4-BE49-F238E27FC236}">
              <a16:creationId xmlns:a16="http://schemas.microsoft.com/office/drawing/2014/main" id="{F01B7C34-6818-148A-BD9C-6776F77E4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1" y="0"/>
          <a:ext cx="1604347"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APD%20Field%20Ops%20and%20Specialty%20Services\Contracts\Contracts%20Administration%20Tracker%20(CAT)\CAT%2011.2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PD%20Field%20Ops%20and%20Specialty%20Services\Contracts\Contracts%20Administration%20Tracker%20(CAT)\CAT%209.26.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D%20Field%20Ops%20and%20Specialty%20Services\Contracts\Contracts%20Administration%20Tracker%20(CAT)\CAT%201.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APD%20Field%20Ops%20and%20Specialty%20Services\Contracts\Contracts%20Administration%20Tracker%20(CAT)\CAT%2012.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Contact Sheet"/>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Contact Sheet"/>
      <sheetName val="Glossary"/>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Glossary"/>
      <sheetName val="Contact Sheet"/>
      <sheetName val="Contact Sheet Posting Info"/>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INSTRUCTIONS"/>
      <sheetName val="CAM"/>
      <sheetName val="Contract Admistration Tracker"/>
      <sheetName val="Rate Chart "/>
      <sheetName val="Other Development"/>
      <sheetName val="Staffing Calculator"/>
      <sheetName val="Archive"/>
      <sheetName val="Contact List"/>
      <sheetName val="Glossary"/>
      <sheetName val="Data for Drop Down Menus"/>
      <sheetName val="Zips by City and Count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E967-6592-451F-95B1-297C150E268A}">
  <sheetPr>
    <tabColor rgb="FF0070C0"/>
    <pageSetUpPr fitToPage="1"/>
  </sheetPr>
  <dimension ref="A1:V138"/>
  <sheetViews>
    <sheetView tabSelected="1" zoomScale="70" zoomScaleNormal="70" workbookViewId="0">
      <pane ySplit="3" topLeftCell="A4" activePane="bottomLeft" state="frozen"/>
      <selection pane="bottomLeft" activeCell="S11" sqref="S11"/>
    </sheetView>
  </sheetViews>
  <sheetFormatPr defaultColWidth="9.140625" defaultRowHeight="15.75" x14ac:dyDescent="0.25"/>
  <cols>
    <col min="1" max="1" width="15.7109375" style="28" customWidth="1"/>
    <col min="2" max="2" width="45.42578125" style="28" customWidth="1"/>
    <col min="3" max="3" width="55.85546875" style="28" hidden="1" customWidth="1"/>
    <col min="4" max="4" width="30.85546875" style="28" hidden="1" customWidth="1"/>
    <col min="5" max="5" width="17.28515625" style="2" hidden="1" customWidth="1"/>
    <col min="6" max="6" width="12.28515625" style="2" hidden="1" customWidth="1"/>
    <col min="7" max="7" width="16.85546875" style="26" customWidth="1"/>
    <col min="8" max="8" width="13" style="24" customWidth="1"/>
    <col min="9" max="9" width="22.42578125" style="24" customWidth="1"/>
    <col min="10" max="10" width="11.7109375" style="24" customWidth="1"/>
    <col min="11" max="11" width="31.7109375" style="2" customWidth="1"/>
    <col min="12" max="12" width="24.140625" style="2" hidden="1" customWidth="1"/>
    <col min="13" max="13" width="22.85546875" style="2" hidden="1" customWidth="1"/>
    <col min="14" max="14" width="44.5703125" style="2" customWidth="1"/>
    <col min="15" max="15" width="16.140625" style="4" bestFit="1" customWidth="1"/>
    <col min="16" max="16" width="19.28515625" style="4" hidden="1" customWidth="1"/>
    <col min="17" max="17" width="17.140625" style="4" customWidth="1"/>
    <col min="18" max="18" width="2.28515625" style="12" customWidth="1"/>
    <col min="19" max="19" width="93.140625" style="3" customWidth="1"/>
    <col min="20" max="16384" width="9.140625" style="3"/>
  </cols>
  <sheetData>
    <row r="1" spans="1:21" ht="18.75" customHeight="1" x14ac:dyDescent="0.3">
      <c r="A1" s="13" t="s">
        <v>1</v>
      </c>
      <c r="B1" s="14"/>
      <c r="C1" s="14"/>
      <c r="D1" s="15"/>
      <c r="E1" s="13"/>
      <c r="F1" s="14"/>
      <c r="G1" s="14"/>
      <c r="H1" s="14"/>
      <c r="I1" s="14"/>
      <c r="J1" s="14"/>
      <c r="K1" s="14"/>
      <c r="L1" s="14"/>
      <c r="M1" s="14"/>
      <c r="N1" s="14"/>
      <c r="O1" s="16"/>
      <c r="P1" s="16"/>
      <c r="Q1" s="14"/>
    </row>
    <row r="2" spans="1:21" ht="18.75" x14ac:dyDescent="0.3">
      <c r="A2" s="32" t="s">
        <v>747</v>
      </c>
      <c r="B2" s="14"/>
      <c r="C2" s="14"/>
      <c r="D2" s="15"/>
      <c r="E2" s="31"/>
      <c r="F2" s="14"/>
      <c r="G2" s="14"/>
      <c r="H2" s="14"/>
      <c r="I2" s="14"/>
      <c r="J2" s="14"/>
      <c r="K2" s="14"/>
      <c r="L2" s="14"/>
      <c r="M2" s="14"/>
      <c r="N2" s="14"/>
      <c r="O2" s="16"/>
      <c r="P2" s="16"/>
      <c r="Q2" s="14"/>
    </row>
    <row r="3" spans="1:21" s="10" customFormat="1" ht="56.25" customHeight="1" x14ac:dyDescent="0.3">
      <c r="A3" s="5" t="s">
        <v>2</v>
      </c>
      <c r="B3" s="6" t="s">
        <v>3</v>
      </c>
      <c r="C3" s="6" t="s">
        <v>4</v>
      </c>
      <c r="D3" s="6" t="s">
        <v>5</v>
      </c>
      <c r="E3" s="6" t="s">
        <v>6</v>
      </c>
      <c r="F3" s="6" t="s">
        <v>7</v>
      </c>
      <c r="G3" s="6" t="s">
        <v>8</v>
      </c>
      <c r="H3" s="6" t="s">
        <v>25</v>
      </c>
      <c r="I3" s="6" t="s">
        <v>26</v>
      </c>
      <c r="J3" s="6" t="s">
        <v>27</v>
      </c>
      <c r="K3" s="6" t="s">
        <v>20</v>
      </c>
      <c r="L3" s="7" t="s">
        <v>9</v>
      </c>
      <c r="M3" s="5" t="s">
        <v>10</v>
      </c>
      <c r="N3" s="7" t="s">
        <v>11</v>
      </c>
      <c r="O3" s="8" t="s">
        <v>12</v>
      </c>
      <c r="P3" s="11" t="s">
        <v>17</v>
      </c>
      <c r="Q3" s="9" t="s">
        <v>13</v>
      </c>
      <c r="R3" s="17"/>
    </row>
    <row r="4" spans="1:21" s="12" customFormat="1" ht="60" customHeight="1" x14ac:dyDescent="0.25">
      <c r="A4" s="36" t="s">
        <v>612</v>
      </c>
      <c r="B4" s="37" t="str">
        <f t="shared" ref="B4:B35" si="0">C4&amp;"                                                                                         "&amp;D4&amp;"                                                                                               "&amp;E4&amp;","&amp;" "&amp;"OR"&amp;" "&amp;F4</f>
        <v>The Chestnut House                                                                                         32905 Old Church Road                                                                                                Tangent , OR 97236</v>
      </c>
      <c r="C4" s="36" t="s">
        <v>640</v>
      </c>
      <c r="D4" s="36" t="s">
        <v>458</v>
      </c>
      <c r="E4" s="36" t="s">
        <v>459</v>
      </c>
      <c r="F4" s="38">
        <v>97236</v>
      </c>
      <c r="G4" s="39">
        <v>528706</v>
      </c>
      <c r="H4" s="36" t="s">
        <v>386</v>
      </c>
      <c r="I4" s="36" t="s">
        <v>387</v>
      </c>
      <c r="J4" s="36" t="s">
        <v>388</v>
      </c>
      <c r="K4" s="37" t="str">
        <f t="shared" ref="K4:K35" si="1">L4&amp;"                                                                     Phone: "&amp;M4&amp;""</f>
        <v>Jessica Cardin                                                                     Phone: 541-760-0492</v>
      </c>
      <c r="L4" s="36" t="s">
        <v>90</v>
      </c>
      <c r="M4" s="36" t="s">
        <v>91</v>
      </c>
      <c r="N4" s="36" t="s">
        <v>92</v>
      </c>
      <c r="O4" s="40">
        <v>9348</v>
      </c>
      <c r="P4" s="41"/>
      <c r="Q4" s="38">
        <v>5</v>
      </c>
      <c r="S4" s="29" t="s">
        <v>21</v>
      </c>
      <c r="T4" s="19"/>
      <c r="U4" s="19"/>
    </row>
    <row r="5" spans="1:21" s="12" customFormat="1" ht="60" customHeight="1" x14ac:dyDescent="0.25">
      <c r="A5" s="36" t="s">
        <v>461</v>
      </c>
      <c r="B5" s="37" t="str">
        <f t="shared" si="0"/>
        <v>Agape Care Home                                                                                          8951 SE 41st Street                                                                                               Milwaukie, OR 97222</v>
      </c>
      <c r="C5" s="36" t="s">
        <v>685</v>
      </c>
      <c r="D5" s="36" t="s">
        <v>525</v>
      </c>
      <c r="E5" s="36" t="s">
        <v>507</v>
      </c>
      <c r="F5" s="38">
        <v>97222</v>
      </c>
      <c r="G5" s="39">
        <v>514433</v>
      </c>
      <c r="H5" s="36" t="s">
        <v>386</v>
      </c>
      <c r="I5" s="36" t="s">
        <v>387</v>
      </c>
      <c r="J5" s="36" t="s">
        <v>388</v>
      </c>
      <c r="K5" s="37" t="str">
        <f t="shared" si="1"/>
        <v>Ligia Pop                                                                     Phone: 971-344-4998</v>
      </c>
      <c r="L5" s="36" t="s">
        <v>222</v>
      </c>
      <c r="M5" s="36" t="s">
        <v>223</v>
      </c>
      <c r="N5" s="36" t="s">
        <v>224</v>
      </c>
      <c r="O5" s="40">
        <v>9348</v>
      </c>
      <c r="P5" s="41"/>
      <c r="Q5" s="38">
        <v>5</v>
      </c>
      <c r="S5" s="34" t="s">
        <v>748</v>
      </c>
    </row>
    <row r="6" spans="1:21" s="12" customFormat="1" ht="60" customHeight="1" x14ac:dyDescent="0.25">
      <c r="A6" s="36" t="s">
        <v>461</v>
      </c>
      <c r="B6" s="37" t="str">
        <f t="shared" si="0"/>
        <v>Cedar Oak Home, Inc                                                                                         18950 Walling Circle                                                                                                West Linn, OR 97068</v>
      </c>
      <c r="C6" s="36" t="s">
        <v>628</v>
      </c>
      <c r="D6" s="36" t="s">
        <v>437</v>
      </c>
      <c r="E6" s="36" t="s">
        <v>438</v>
      </c>
      <c r="F6" s="38">
        <v>97068</v>
      </c>
      <c r="G6" s="39">
        <v>528522</v>
      </c>
      <c r="H6" s="36" t="s">
        <v>386</v>
      </c>
      <c r="I6" s="36" t="s">
        <v>394</v>
      </c>
      <c r="J6" s="36" t="s">
        <v>388</v>
      </c>
      <c r="K6" s="37" t="str">
        <f t="shared" si="1"/>
        <v>Daniela Lucescu                                                                     Phone: 503-729-9621</v>
      </c>
      <c r="L6" s="36" t="s">
        <v>56</v>
      </c>
      <c r="M6" s="36" t="s">
        <v>57</v>
      </c>
      <c r="N6" s="36" t="s">
        <v>58</v>
      </c>
      <c r="O6" s="40">
        <v>8180</v>
      </c>
      <c r="P6" s="41"/>
      <c r="Q6" s="38">
        <v>5</v>
      </c>
      <c r="S6" s="30" t="s">
        <v>749</v>
      </c>
    </row>
    <row r="7" spans="1:21" s="12" customFormat="1" ht="60" customHeight="1" x14ac:dyDescent="0.25">
      <c r="A7" s="36" t="s">
        <v>461</v>
      </c>
      <c r="B7" s="37" t="str">
        <f t="shared" si="0"/>
        <v>Compassionate Adult Care Home                                                                                         14212 SE Webster Road                                                                                               Milwaukie, OR 97267</v>
      </c>
      <c r="C7" s="36" t="s">
        <v>671</v>
      </c>
      <c r="D7" s="36" t="s">
        <v>506</v>
      </c>
      <c r="E7" s="36" t="s">
        <v>507</v>
      </c>
      <c r="F7" s="38">
        <v>97267</v>
      </c>
      <c r="G7" s="39">
        <v>525599</v>
      </c>
      <c r="H7" s="36" t="s">
        <v>386</v>
      </c>
      <c r="I7" s="36" t="s">
        <v>387</v>
      </c>
      <c r="J7" s="36" t="s">
        <v>388</v>
      </c>
      <c r="K7" s="37" t="str">
        <f t="shared" si="1"/>
        <v>Elena Stinea                                                                     Phone: 503-577-8075</v>
      </c>
      <c r="L7" s="36" t="s">
        <v>182</v>
      </c>
      <c r="M7" s="36" t="s">
        <v>183</v>
      </c>
      <c r="N7" s="36" t="s">
        <v>184</v>
      </c>
      <c r="O7" s="40">
        <v>9348</v>
      </c>
      <c r="P7" s="41"/>
      <c r="Q7" s="38">
        <v>5</v>
      </c>
      <c r="S7" s="33" t="s">
        <v>22</v>
      </c>
    </row>
    <row r="8" spans="1:21" s="12" customFormat="1" ht="60" customHeight="1" x14ac:dyDescent="0.25">
      <c r="A8" s="36" t="s">
        <v>461</v>
      </c>
      <c r="B8" s="37" t="str">
        <f t="shared" si="0"/>
        <v>Elite Care Rainier-Helens                                                                                         4457 SE Oatfield Hill Rd.                                                                                               Milwaukie, OR 97267</v>
      </c>
      <c r="C8" s="36" t="s">
        <v>746</v>
      </c>
      <c r="D8" s="36" t="s">
        <v>599</v>
      </c>
      <c r="E8" s="36" t="s">
        <v>507</v>
      </c>
      <c r="F8" s="38">
        <v>97267</v>
      </c>
      <c r="G8" s="39">
        <v>530511</v>
      </c>
      <c r="H8" s="36" t="s">
        <v>389</v>
      </c>
      <c r="I8" s="36" t="s">
        <v>420</v>
      </c>
      <c r="J8" s="36" t="s">
        <v>385</v>
      </c>
      <c r="K8" s="37" t="str">
        <f t="shared" si="1"/>
        <v>Raeann Voorhies                                                                     Phone: 503-348-8587</v>
      </c>
      <c r="L8" s="36" t="s">
        <v>331</v>
      </c>
      <c r="M8" s="36" t="s">
        <v>332</v>
      </c>
      <c r="N8" s="36" t="s">
        <v>382</v>
      </c>
      <c r="O8" s="40">
        <v>17647</v>
      </c>
      <c r="P8" s="38"/>
      <c r="Q8" s="38">
        <v>30</v>
      </c>
      <c r="S8" s="27" t="s">
        <v>24</v>
      </c>
    </row>
    <row r="9" spans="1:21" s="12" customFormat="1" ht="60" customHeight="1" x14ac:dyDescent="0.25">
      <c r="A9" s="36" t="s">
        <v>461</v>
      </c>
      <c r="B9" s="37" t="str">
        <f t="shared" si="0"/>
        <v>Evening Star Senior Home                                                                                         12833 SE Evening Star Drive                                                                                               Happy Valley, OR 97086</v>
      </c>
      <c r="C9" s="36" t="s">
        <v>684</v>
      </c>
      <c r="D9" s="36" t="s">
        <v>524</v>
      </c>
      <c r="E9" s="36" t="s">
        <v>502</v>
      </c>
      <c r="F9" s="38">
        <v>97086</v>
      </c>
      <c r="G9" s="39">
        <v>529887</v>
      </c>
      <c r="H9" s="36" t="s">
        <v>386</v>
      </c>
      <c r="I9" s="36" t="s">
        <v>387</v>
      </c>
      <c r="J9" s="36" t="s">
        <v>388</v>
      </c>
      <c r="K9" s="37" t="str">
        <f t="shared" si="1"/>
        <v>Alina Severin                                                                     Phone: 503-482-5551</v>
      </c>
      <c r="L9" s="36" t="s">
        <v>219</v>
      </c>
      <c r="M9" s="36" t="s">
        <v>220</v>
      </c>
      <c r="N9" s="36" t="s">
        <v>221</v>
      </c>
      <c r="O9" s="40">
        <v>9348</v>
      </c>
      <c r="P9" s="41"/>
      <c r="Q9" s="38">
        <v>5</v>
      </c>
      <c r="S9" s="35" t="s">
        <v>31</v>
      </c>
    </row>
    <row r="10" spans="1:21" s="12" customFormat="1" ht="60" customHeight="1" x14ac:dyDescent="0.25">
      <c r="A10" s="36" t="s">
        <v>461</v>
      </c>
      <c r="B10" s="37" t="str">
        <f t="shared" si="0"/>
        <v>Happy Valley Care                                                                                         10362 SE Isaac Drive                                                                                               Happy Valley, OR 97086</v>
      </c>
      <c r="C10" s="36" t="s">
        <v>667</v>
      </c>
      <c r="D10" s="36" t="s">
        <v>501</v>
      </c>
      <c r="E10" s="36" t="s">
        <v>502</v>
      </c>
      <c r="F10" s="38">
        <v>97086</v>
      </c>
      <c r="G10" s="39">
        <v>529232</v>
      </c>
      <c r="H10" s="36" t="s">
        <v>386</v>
      </c>
      <c r="I10" s="36" t="s">
        <v>387</v>
      </c>
      <c r="J10" s="36" t="s">
        <v>388</v>
      </c>
      <c r="K10" s="37" t="str">
        <f t="shared" si="1"/>
        <v>Veronica Wilson                                                                     Phone: 503-760-0470</v>
      </c>
      <c r="L10" s="36" t="s">
        <v>172</v>
      </c>
      <c r="M10" s="36" t="s">
        <v>173</v>
      </c>
      <c r="N10" s="36" t="s">
        <v>174</v>
      </c>
      <c r="O10" s="40">
        <v>9348</v>
      </c>
      <c r="P10" s="37"/>
      <c r="Q10" s="38">
        <v>5</v>
      </c>
    </row>
    <row r="11" spans="1:21" s="12" customFormat="1" ht="60" customHeight="1" x14ac:dyDescent="0.25">
      <c r="A11" s="36" t="s">
        <v>461</v>
      </c>
      <c r="B11" s="37" t="str">
        <f t="shared" si="0"/>
        <v>High Rocks Specialty                                                                                         8865 SE Tiffany Ct                                                                                               Clackamas, OR 97015</v>
      </c>
      <c r="C11" s="36" t="s">
        <v>641</v>
      </c>
      <c r="D11" s="36" t="s">
        <v>460</v>
      </c>
      <c r="E11" s="36" t="s">
        <v>461</v>
      </c>
      <c r="F11" s="38">
        <v>97015</v>
      </c>
      <c r="G11" s="39">
        <v>528630</v>
      </c>
      <c r="H11" s="36" t="s">
        <v>386</v>
      </c>
      <c r="I11" s="36" t="s">
        <v>387</v>
      </c>
      <c r="J11" s="36" t="s">
        <v>388</v>
      </c>
      <c r="K11" s="37" t="str">
        <f t="shared" si="1"/>
        <v>Rachelle Planton                                                                     Phone: 503-723-5043</v>
      </c>
      <c r="L11" s="36" t="s">
        <v>93</v>
      </c>
      <c r="M11" s="36" t="s">
        <v>94</v>
      </c>
      <c r="N11" s="36" t="s">
        <v>95</v>
      </c>
      <c r="O11" s="40">
        <v>9348</v>
      </c>
      <c r="P11" s="41"/>
      <c r="Q11" s="38">
        <v>5</v>
      </c>
    </row>
    <row r="12" spans="1:21" s="12" customFormat="1" ht="60" customHeight="1" x14ac:dyDescent="0.25">
      <c r="A12" s="36" t="s">
        <v>461</v>
      </c>
      <c r="B12" s="37" t="str">
        <f t="shared" si="0"/>
        <v>Mediatrix Home 2                                                                                          8579 SE Bachman Drive                                                                                               Gladstone, OR 97027</v>
      </c>
      <c r="C12" s="36" t="s">
        <v>674</v>
      </c>
      <c r="D12" s="36" t="s">
        <v>510</v>
      </c>
      <c r="E12" s="36" t="s">
        <v>511</v>
      </c>
      <c r="F12" s="38">
        <v>97027</v>
      </c>
      <c r="G12" s="39">
        <v>529043</v>
      </c>
      <c r="H12" s="36" t="s">
        <v>386</v>
      </c>
      <c r="I12" s="36" t="s">
        <v>387</v>
      </c>
      <c r="J12" s="36" t="s">
        <v>388</v>
      </c>
      <c r="K12" s="37" t="str">
        <f t="shared" si="1"/>
        <v>Dennis Martija                                                                     Phone: 503-650-9020</v>
      </c>
      <c r="L12" s="36" t="s">
        <v>191</v>
      </c>
      <c r="M12" s="36" t="s">
        <v>192</v>
      </c>
      <c r="N12" s="36" t="s">
        <v>193</v>
      </c>
      <c r="O12" s="40">
        <v>9348</v>
      </c>
      <c r="P12" s="41"/>
      <c r="Q12" s="38">
        <v>5</v>
      </c>
    </row>
    <row r="13" spans="1:21" s="12" customFormat="1" ht="60" customHeight="1" x14ac:dyDescent="0.25">
      <c r="A13" s="36" t="s">
        <v>461</v>
      </c>
      <c r="B13" s="37" t="str">
        <f t="shared" si="0"/>
        <v>NW Senior Care                                                                                         3158 Cottonwood Court                                                                                               West Linn, OR 97068</v>
      </c>
      <c r="C13" s="36" t="s">
        <v>683</v>
      </c>
      <c r="D13" s="36" t="s">
        <v>523</v>
      </c>
      <c r="E13" s="36" t="s">
        <v>438</v>
      </c>
      <c r="F13" s="38">
        <v>97068</v>
      </c>
      <c r="G13" s="39">
        <v>513560</v>
      </c>
      <c r="H13" s="36" t="s">
        <v>386</v>
      </c>
      <c r="I13" s="36" t="s">
        <v>387</v>
      </c>
      <c r="J13" s="36" t="s">
        <v>388</v>
      </c>
      <c r="K13" s="37" t="str">
        <f t="shared" si="1"/>
        <v>Theodora Tudorache                                                                     Phone: 503-320-5747</v>
      </c>
      <c r="L13" s="36" t="s">
        <v>216</v>
      </c>
      <c r="M13" s="36" t="s">
        <v>217</v>
      </c>
      <c r="N13" s="36" t="s">
        <v>218</v>
      </c>
      <c r="O13" s="40">
        <v>9348</v>
      </c>
      <c r="P13" s="41"/>
      <c r="Q13" s="38">
        <v>5</v>
      </c>
    </row>
    <row r="14" spans="1:21" s="12" customFormat="1" ht="60" customHeight="1" x14ac:dyDescent="0.25">
      <c r="A14" s="36" t="s">
        <v>461</v>
      </c>
      <c r="B14" s="37" t="str">
        <f t="shared" si="0"/>
        <v>Oswego Cottage                                                                                         5350 Lakeview Blvd.                                                                                               Lake Oswego, OR 97035</v>
      </c>
      <c r="C14" s="36" t="s">
        <v>635</v>
      </c>
      <c r="D14" s="36" t="s">
        <v>450</v>
      </c>
      <c r="E14" s="36" t="s">
        <v>451</v>
      </c>
      <c r="F14" s="38">
        <v>97035</v>
      </c>
      <c r="G14" s="39">
        <v>520347</v>
      </c>
      <c r="H14" s="36" t="s">
        <v>386</v>
      </c>
      <c r="I14" s="36" t="s">
        <v>387</v>
      </c>
      <c r="J14" s="36" t="s">
        <v>388</v>
      </c>
      <c r="K14" s="37" t="str">
        <f t="shared" si="1"/>
        <v>Melanie Varga                                                                     Phone: 503-473-4056</v>
      </c>
      <c r="L14" s="36" t="s">
        <v>75</v>
      </c>
      <c r="M14" s="36" t="s">
        <v>76</v>
      </c>
      <c r="N14" s="36" t="s">
        <v>77</v>
      </c>
      <c r="O14" s="40">
        <v>9348</v>
      </c>
      <c r="P14" s="41"/>
      <c r="Q14" s="38">
        <v>5</v>
      </c>
    </row>
    <row r="15" spans="1:21" s="12" customFormat="1" ht="60" customHeight="1" x14ac:dyDescent="0.25">
      <c r="A15" s="36" t="s">
        <v>461</v>
      </c>
      <c r="B15" s="37" t="str">
        <f t="shared" si="0"/>
        <v>Sofia's Home-Wilsonville                                                                                          6755 SW Fernbrook Court                                                                                               Wilsonville, OR 97070</v>
      </c>
      <c r="C15" s="36" t="s">
        <v>633</v>
      </c>
      <c r="D15" s="36" t="s">
        <v>446</v>
      </c>
      <c r="E15" s="36" t="s">
        <v>447</v>
      </c>
      <c r="F15" s="38">
        <v>97070</v>
      </c>
      <c r="G15" s="39">
        <v>527074</v>
      </c>
      <c r="H15" s="36" t="s">
        <v>386</v>
      </c>
      <c r="I15" s="36" t="s">
        <v>396</v>
      </c>
      <c r="J15" s="36" t="s">
        <v>388</v>
      </c>
      <c r="K15" s="37" t="str">
        <f t="shared" si="1"/>
        <v>Natalya Balanetskaya                                                                     Phone: 503-944-9300</v>
      </c>
      <c r="L15" s="36" t="s">
        <v>69</v>
      </c>
      <c r="M15" s="36" t="s">
        <v>70</v>
      </c>
      <c r="N15" s="36" t="s">
        <v>71</v>
      </c>
      <c r="O15" s="40">
        <v>12006</v>
      </c>
      <c r="P15" s="41"/>
      <c r="Q15" s="38">
        <v>5</v>
      </c>
    </row>
    <row r="16" spans="1:21" s="12" customFormat="1" ht="60" customHeight="1" x14ac:dyDescent="0.25">
      <c r="A16" s="36" t="s">
        <v>461</v>
      </c>
      <c r="B16" s="37" t="str">
        <f t="shared" si="0"/>
        <v>Valley View RCF                                                                                         9000 SE 190th Dr.                                                                                               Damascus, OR 97089</v>
      </c>
      <c r="C16" s="36" t="s">
        <v>713</v>
      </c>
      <c r="D16" s="36" t="s">
        <v>559</v>
      </c>
      <c r="E16" s="36" t="s">
        <v>560</v>
      </c>
      <c r="F16" s="38">
        <v>97089</v>
      </c>
      <c r="G16" s="39">
        <v>529783</v>
      </c>
      <c r="H16" s="36" t="s">
        <v>389</v>
      </c>
      <c r="I16" s="36" t="s">
        <v>410</v>
      </c>
      <c r="J16" s="36" t="s">
        <v>388</v>
      </c>
      <c r="K16" s="37" t="str">
        <f t="shared" si="1"/>
        <v>Daniel Salar                                                                     Phone: 503-674-3000</v>
      </c>
      <c r="L16" s="36" t="s">
        <v>298</v>
      </c>
      <c r="M16" s="36" t="s">
        <v>299</v>
      </c>
      <c r="N16" s="36" t="s">
        <v>300</v>
      </c>
      <c r="O16" s="40">
        <v>18831</v>
      </c>
      <c r="P16" s="41"/>
      <c r="Q16" s="38">
        <v>7</v>
      </c>
    </row>
    <row r="17" spans="1:22" s="12" customFormat="1" ht="60" customHeight="1" x14ac:dyDescent="0.25">
      <c r="A17" s="49" t="s">
        <v>617</v>
      </c>
      <c r="B17" s="50" t="str">
        <f t="shared" si="0"/>
        <v>Vancouver Specialty                                                                                         1015 N. Garrison Rd.                                                                                               Vancouver, OR 98664</v>
      </c>
      <c r="C17" s="49" t="s">
        <v>741</v>
      </c>
      <c r="D17" s="49" t="s">
        <v>592</v>
      </c>
      <c r="E17" s="49" t="s">
        <v>593</v>
      </c>
      <c r="F17" s="51">
        <v>98664</v>
      </c>
      <c r="G17" s="52">
        <v>500830915</v>
      </c>
      <c r="H17" s="49" t="s">
        <v>383</v>
      </c>
      <c r="I17" s="49" t="s">
        <v>419</v>
      </c>
      <c r="J17" s="49" t="s">
        <v>385</v>
      </c>
      <c r="K17" s="50" t="str">
        <f t="shared" si="1"/>
        <v>Yehuda Schmukler                                                                     Phone: 360-694-7501</v>
      </c>
      <c r="L17" s="49" t="s">
        <v>370</v>
      </c>
      <c r="M17" s="49" t="s">
        <v>371</v>
      </c>
      <c r="N17" s="49" t="s">
        <v>372</v>
      </c>
      <c r="O17" s="53"/>
      <c r="P17" s="54"/>
      <c r="Q17" s="51">
        <v>20</v>
      </c>
      <c r="S17" s="35" t="s">
        <v>31</v>
      </c>
    </row>
    <row r="18" spans="1:22" s="12" customFormat="1" ht="60" customHeight="1" x14ac:dyDescent="0.25">
      <c r="A18" s="36" t="s">
        <v>615</v>
      </c>
      <c r="B18" s="37" t="str">
        <f t="shared" si="0"/>
        <v>Still Waters Inc ***                                                                                         475 Elmira Ave                                                                                               Bandon, OR 97411</v>
      </c>
      <c r="C18" s="36" t="s">
        <v>711</v>
      </c>
      <c r="D18" s="36" t="s">
        <v>556</v>
      </c>
      <c r="E18" s="36" t="s">
        <v>557</v>
      </c>
      <c r="F18" s="38">
        <v>97411</v>
      </c>
      <c r="G18" s="39">
        <v>528929</v>
      </c>
      <c r="H18" s="36" t="s">
        <v>389</v>
      </c>
      <c r="I18" s="36" t="s">
        <v>409</v>
      </c>
      <c r="J18" s="36" t="s">
        <v>388</v>
      </c>
      <c r="K18" s="37" t="str">
        <f t="shared" si="1"/>
        <v>Dominique Palmer                                                                     Phone: 541-329-2183</v>
      </c>
      <c r="L18" s="36" t="s">
        <v>292</v>
      </c>
      <c r="M18" s="36" t="s">
        <v>293</v>
      </c>
      <c r="N18" s="36" t="s">
        <v>294</v>
      </c>
      <c r="O18" s="40">
        <v>17594</v>
      </c>
      <c r="P18" s="41"/>
      <c r="Q18" s="38">
        <v>19</v>
      </c>
    </row>
    <row r="19" spans="1:22" s="12" customFormat="1" ht="60" customHeight="1" x14ac:dyDescent="0.25">
      <c r="A19" s="36" t="s">
        <v>615</v>
      </c>
      <c r="B19" s="37" t="str">
        <f t="shared" si="0"/>
        <v>West Wind Court ***                                                                                         465 4th Street SW                                                                                               Bandon, OR 97411</v>
      </c>
      <c r="C19" s="36" t="s">
        <v>714</v>
      </c>
      <c r="D19" s="36" t="s">
        <v>561</v>
      </c>
      <c r="E19" s="36" t="s">
        <v>557</v>
      </c>
      <c r="F19" s="38">
        <v>97411</v>
      </c>
      <c r="G19" s="39">
        <v>524936</v>
      </c>
      <c r="H19" s="36" t="s">
        <v>389</v>
      </c>
      <c r="I19" s="36" t="s">
        <v>409</v>
      </c>
      <c r="J19" s="36" t="s">
        <v>388</v>
      </c>
      <c r="K19" s="37" t="str">
        <f t="shared" si="1"/>
        <v>Barbara Evans                                                                     Phone: 541-347-9497</v>
      </c>
      <c r="L19" s="36" t="s">
        <v>301</v>
      </c>
      <c r="M19" s="36" t="s">
        <v>302</v>
      </c>
      <c r="N19" s="36" t="s">
        <v>303</v>
      </c>
      <c r="O19" s="40">
        <v>13882</v>
      </c>
      <c r="P19" s="41"/>
      <c r="Q19" s="38">
        <v>14</v>
      </c>
    </row>
    <row r="20" spans="1:22" s="12" customFormat="1" ht="60" customHeight="1" x14ac:dyDescent="0.25">
      <c r="A20" s="36" t="s">
        <v>610</v>
      </c>
      <c r="B20" s="37" t="str">
        <f t="shared" si="0"/>
        <v>Country Canyon                                                                                          1345 NW Canyon Drive                                                                                               Redmond, OR 97756</v>
      </c>
      <c r="C20" s="36" t="s">
        <v>636</v>
      </c>
      <c r="D20" s="36" t="s">
        <v>452</v>
      </c>
      <c r="E20" s="36" t="s">
        <v>453</v>
      </c>
      <c r="F20" s="38">
        <v>97756</v>
      </c>
      <c r="G20" s="39">
        <v>503728</v>
      </c>
      <c r="H20" s="36" t="s">
        <v>386</v>
      </c>
      <c r="I20" s="36" t="s">
        <v>387</v>
      </c>
      <c r="J20" s="36" t="s">
        <v>388</v>
      </c>
      <c r="K20" s="37" t="str">
        <f t="shared" si="1"/>
        <v>Tina Davis                                                                     Phone: 541-526-5043</v>
      </c>
      <c r="L20" s="36" t="s">
        <v>78</v>
      </c>
      <c r="M20" s="36" t="s">
        <v>79</v>
      </c>
      <c r="N20" s="36" t="s">
        <v>80</v>
      </c>
      <c r="O20" s="40">
        <v>9348</v>
      </c>
      <c r="P20" s="41"/>
      <c r="Q20" s="38">
        <v>5</v>
      </c>
      <c r="S20" s="3"/>
    </row>
    <row r="21" spans="1:22" s="12" customFormat="1" ht="60" customHeight="1" x14ac:dyDescent="0.25">
      <c r="A21" s="36" t="s">
        <v>610</v>
      </c>
      <c r="B21" s="37" t="str">
        <f t="shared" si="0"/>
        <v>Hannah's House LLC                                                                                          2247 SW Pumice Ave                                                                                                Redmond, OR 97556</v>
      </c>
      <c r="C21" s="36" t="s">
        <v>648</v>
      </c>
      <c r="D21" s="36" t="s">
        <v>473</v>
      </c>
      <c r="E21" s="36" t="s">
        <v>453</v>
      </c>
      <c r="F21" s="38">
        <v>97556</v>
      </c>
      <c r="G21" s="39">
        <v>527046</v>
      </c>
      <c r="H21" s="36" t="s">
        <v>386</v>
      </c>
      <c r="I21" s="36" t="s">
        <v>387</v>
      </c>
      <c r="J21" s="36" t="s">
        <v>388</v>
      </c>
      <c r="K21" s="37" t="str">
        <f t="shared" si="1"/>
        <v>Vicki Morris                                                                     Phone: 541-279-0978</v>
      </c>
      <c r="L21" s="36" t="s">
        <v>116</v>
      </c>
      <c r="M21" s="36" t="s">
        <v>117</v>
      </c>
      <c r="N21" s="36" t="s">
        <v>118</v>
      </c>
      <c r="O21" s="40">
        <v>9348</v>
      </c>
      <c r="P21" s="41"/>
      <c r="Q21" s="38">
        <v>5</v>
      </c>
      <c r="T21" s="3"/>
      <c r="U21" s="3"/>
      <c r="V21" s="3"/>
    </row>
    <row r="22" spans="1:22" s="12" customFormat="1" ht="60" customHeight="1" x14ac:dyDescent="0.25">
      <c r="A22" s="36" t="s">
        <v>610</v>
      </c>
      <c r="B22" s="37" t="str">
        <f t="shared" si="0"/>
        <v>Juniper Canyon Living ***                                                                                         2930 NW 7th St.                                                                                               Redmond, OR 97756</v>
      </c>
      <c r="C22" s="36" t="s">
        <v>718</v>
      </c>
      <c r="D22" s="36" t="s">
        <v>566</v>
      </c>
      <c r="E22" s="36" t="s">
        <v>453</v>
      </c>
      <c r="F22" s="38">
        <v>97756</v>
      </c>
      <c r="G22" s="39">
        <v>529007</v>
      </c>
      <c r="H22" s="36" t="s">
        <v>389</v>
      </c>
      <c r="I22" s="36" t="s">
        <v>393</v>
      </c>
      <c r="J22" s="36" t="s">
        <v>416</v>
      </c>
      <c r="K22" s="37" t="str">
        <f t="shared" si="1"/>
        <v xml:space="preserve">Jewel Lopez                                                                     Phone: 541-688-8500 </v>
      </c>
      <c r="L22" s="36" t="s">
        <v>310</v>
      </c>
      <c r="M22" s="36" t="s">
        <v>311</v>
      </c>
      <c r="N22" s="36" t="s">
        <v>312</v>
      </c>
      <c r="O22" s="40">
        <v>17412</v>
      </c>
      <c r="P22" s="41"/>
      <c r="Q22" s="38">
        <v>84</v>
      </c>
    </row>
    <row r="23" spans="1:22" s="12" customFormat="1" ht="60" customHeight="1" x14ac:dyDescent="0.25">
      <c r="A23" s="36" t="s">
        <v>608</v>
      </c>
      <c r="B23" s="37" t="str">
        <f t="shared" si="0"/>
        <v>His Hands Adult Care                                                                                         227 E Street                                                                                               Riddle, OR 97469</v>
      </c>
      <c r="C23" s="36" t="s">
        <v>660</v>
      </c>
      <c r="D23" s="36" t="s">
        <v>490</v>
      </c>
      <c r="E23" s="36" t="s">
        <v>491</v>
      </c>
      <c r="F23" s="38">
        <v>97469</v>
      </c>
      <c r="G23" s="39">
        <v>523299</v>
      </c>
      <c r="H23" s="36" t="s">
        <v>386</v>
      </c>
      <c r="I23" s="36" t="s">
        <v>387</v>
      </c>
      <c r="J23" s="36" t="s">
        <v>388</v>
      </c>
      <c r="K23" s="37" t="str">
        <f t="shared" si="1"/>
        <v>Roxanne Anderson                                                                     Phone: 541-784-5042</v>
      </c>
      <c r="L23" s="36" t="s">
        <v>149</v>
      </c>
      <c r="M23" s="36" t="s">
        <v>150</v>
      </c>
      <c r="N23" s="36" t="s">
        <v>151</v>
      </c>
      <c r="O23" s="40">
        <v>9348</v>
      </c>
      <c r="P23" s="41"/>
      <c r="Q23" s="38">
        <v>5</v>
      </c>
    </row>
    <row r="24" spans="1:22" s="12" customFormat="1" ht="60" customHeight="1" x14ac:dyDescent="0.25">
      <c r="A24" s="36" t="s">
        <v>608</v>
      </c>
      <c r="B24" s="37" t="str">
        <f t="shared" si="0"/>
        <v>Home Sweet Home                                                                                         2649 Greyfox Court                                                                                                Sutherlin, OR 97479</v>
      </c>
      <c r="C24" s="36" t="s">
        <v>630</v>
      </c>
      <c r="D24" s="36" t="s">
        <v>441</v>
      </c>
      <c r="E24" s="36" t="s">
        <v>442</v>
      </c>
      <c r="F24" s="38">
        <v>97479</v>
      </c>
      <c r="G24" s="39">
        <v>527996</v>
      </c>
      <c r="H24" s="36" t="s">
        <v>386</v>
      </c>
      <c r="I24" s="36" t="s">
        <v>387</v>
      </c>
      <c r="J24" s="36" t="s">
        <v>388</v>
      </c>
      <c r="K24" s="37" t="str">
        <f t="shared" si="1"/>
        <v>Kim Young                                                                     Phone: 541-391-3389</v>
      </c>
      <c r="L24" s="36" t="s">
        <v>62</v>
      </c>
      <c r="M24" s="36" t="s">
        <v>63</v>
      </c>
      <c r="N24" s="36" t="s">
        <v>64</v>
      </c>
      <c r="O24" s="40">
        <v>9348</v>
      </c>
      <c r="P24" s="41"/>
      <c r="Q24" s="38">
        <v>5</v>
      </c>
    </row>
    <row r="25" spans="1:22" s="12" customFormat="1" ht="60" customHeight="1" x14ac:dyDescent="0.25">
      <c r="A25" s="36" t="s">
        <v>608</v>
      </c>
      <c r="B25" s="37" t="str">
        <f t="shared" si="0"/>
        <v>Pacific Gateway                                                                                         435 Elder St.                                                                                               Drain, OR 97435</v>
      </c>
      <c r="C25" s="36" t="s">
        <v>722</v>
      </c>
      <c r="D25" s="36" t="s">
        <v>570</v>
      </c>
      <c r="E25" s="36" t="s">
        <v>571</v>
      </c>
      <c r="F25" s="38">
        <v>97435</v>
      </c>
      <c r="G25" s="39">
        <v>524468</v>
      </c>
      <c r="H25" s="36" t="s">
        <v>386</v>
      </c>
      <c r="I25" s="36" t="s">
        <v>417</v>
      </c>
      <c r="J25" s="36" t="s">
        <v>385</v>
      </c>
      <c r="K25" s="37" t="str">
        <f t="shared" si="1"/>
        <v>Robert Cushman/Christina Pack                                                                     Phone: 541-974-6017</v>
      </c>
      <c r="L25" s="36" t="s">
        <v>322</v>
      </c>
      <c r="M25" s="36" t="s">
        <v>323</v>
      </c>
      <c r="N25" s="36" t="s">
        <v>324</v>
      </c>
      <c r="O25" s="40">
        <v>9348</v>
      </c>
      <c r="P25" s="41"/>
      <c r="Q25" s="38">
        <v>5</v>
      </c>
    </row>
    <row r="26" spans="1:22" s="12" customFormat="1" ht="60" customHeight="1" x14ac:dyDescent="0.25">
      <c r="A26" s="36" t="s">
        <v>608</v>
      </c>
      <c r="B26" s="37" t="str">
        <f t="shared" si="0"/>
        <v>Timber Town ***                                                                                         1116 W Central Avenue                                                                                               Sutherlin, OR 97479</v>
      </c>
      <c r="C26" s="36" t="s">
        <v>719</v>
      </c>
      <c r="D26" s="36" t="s">
        <v>567</v>
      </c>
      <c r="E26" s="36" t="s">
        <v>442</v>
      </c>
      <c r="F26" s="38">
        <v>97479</v>
      </c>
      <c r="G26" s="39">
        <v>527231</v>
      </c>
      <c r="H26" s="36" t="s">
        <v>389</v>
      </c>
      <c r="I26" s="36" t="s">
        <v>393</v>
      </c>
      <c r="J26" s="36" t="s">
        <v>416</v>
      </c>
      <c r="K26" s="37" t="str">
        <f t="shared" si="1"/>
        <v>Abigail Dewbre                                                                     Phone: 541-315-4500</v>
      </c>
      <c r="L26" s="36" t="s">
        <v>313</v>
      </c>
      <c r="M26" s="36" t="s">
        <v>314</v>
      </c>
      <c r="N26" s="36" t="s">
        <v>315</v>
      </c>
      <c r="O26" s="40">
        <v>13140</v>
      </c>
      <c r="P26" s="41"/>
      <c r="Q26" s="38">
        <v>47</v>
      </c>
    </row>
    <row r="27" spans="1:22" s="12" customFormat="1" ht="60" customHeight="1" x14ac:dyDescent="0.25">
      <c r="A27" s="55" t="s">
        <v>600</v>
      </c>
      <c r="B27" s="56" t="str">
        <f t="shared" si="0"/>
        <v>Hood River Post Acute                                                                                         729 Henderson Rd                                                                                               Hood River , OR 97031</v>
      </c>
      <c r="C27" s="55" t="s">
        <v>620</v>
      </c>
      <c r="D27" s="55" t="s">
        <v>421</v>
      </c>
      <c r="E27" s="55" t="s">
        <v>422</v>
      </c>
      <c r="F27" s="57">
        <v>97031</v>
      </c>
      <c r="G27" s="58">
        <v>809160</v>
      </c>
      <c r="H27" s="55" t="s">
        <v>383</v>
      </c>
      <c r="I27" s="55" t="s">
        <v>384</v>
      </c>
      <c r="J27" s="55" t="s">
        <v>385</v>
      </c>
      <c r="K27" s="56" t="str">
        <f t="shared" si="1"/>
        <v>Chanda Farrar                                                                     Phone: 321-332-8498</v>
      </c>
      <c r="L27" s="55" t="s">
        <v>32</v>
      </c>
      <c r="M27" s="55" t="s">
        <v>33</v>
      </c>
      <c r="N27" s="55" t="s">
        <v>34</v>
      </c>
      <c r="O27" s="59">
        <v>21335.56</v>
      </c>
      <c r="P27" s="60"/>
      <c r="Q27" s="57">
        <v>23</v>
      </c>
      <c r="S27" s="34" t="s">
        <v>748</v>
      </c>
    </row>
    <row r="28" spans="1:22" s="12" customFormat="1" ht="60" customHeight="1" x14ac:dyDescent="0.25">
      <c r="A28" s="36" t="s">
        <v>606</v>
      </c>
      <c r="B28" s="37" t="str">
        <f t="shared" si="0"/>
        <v>Countryside Home Care II                                                                                         3243 Snowy Butte Lane                                                                                               Central Point, OR 97502</v>
      </c>
      <c r="C28" s="36" t="s">
        <v>649</v>
      </c>
      <c r="D28" s="36" t="s">
        <v>474</v>
      </c>
      <c r="E28" s="36" t="s">
        <v>475</v>
      </c>
      <c r="F28" s="38">
        <v>97502</v>
      </c>
      <c r="G28" s="39">
        <v>526782</v>
      </c>
      <c r="H28" s="36" t="s">
        <v>386</v>
      </c>
      <c r="I28" s="36" t="s">
        <v>387</v>
      </c>
      <c r="J28" s="36" t="s">
        <v>388</v>
      </c>
      <c r="K28" s="37" t="str">
        <f t="shared" si="1"/>
        <v>Benyamin Covaciu                                                                     Phone: 503-727-7222</v>
      </c>
      <c r="L28" s="36" t="s">
        <v>119</v>
      </c>
      <c r="M28" s="36" t="s">
        <v>120</v>
      </c>
      <c r="N28" s="36" t="s">
        <v>121</v>
      </c>
      <c r="O28" s="40">
        <v>9348</v>
      </c>
      <c r="P28" s="41"/>
      <c r="Q28" s="38">
        <v>5</v>
      </c>
    </row>
    <row r="29" spans="1:22" s="12" customFormat="1" ht="60" customHeight="1" x14ac:dyDescent="0.25">
      <c r="A29" s="36" t="s">
        <v>606</v>
      </c>
      <c r="B29" s="37" t="str">
        <f t="shared" si="0"/>
        <v>Countryside Home Care III                                                                                         271 Black Oak Drive                                                                                               Medford, OR 97504</v>
      </c>
      <c r="C29" s="36" t="s">
        <v>659</v>
      </c>
      <c r="D29" s="36" t="s">
        <v>489</v>
      </c>
      <c r="E29" s="36" t="s">
        <v>434</v>
      </c>
      <c r="F29" s="38">
        <v>97504</v>
      </c>
      <c r="G29" s="39">
        <v>528545</v>
      </c>
      <c r="H29" s="36" t="s">
        <v>386</v>
      </c>
      <c r="I29" s="36" t="s">
        <v>387</v>
      </c>
      <c r="J29" s="36" t="s">
        <v>388</v>
      </c>
      <c r="K29" s="37" t="str">
        <f t="shared" si="1"/>
        <v>Benyamin Covaciu                                                                     Phone: 503-477-0515</v>
      </c>
      <c r="L29" s="36" t="s">
        <v>119</v>
      </c>
      <c r="M29" s="36" t="s">
        <v>148</v>
      </c>
      <c r="N29" s="36" t="s">
        <v>121</v>
      </c>
      <c r="O29" s="40">
        <v>9348</v>
      </c>
      <c r="P29" s="41"/>
      <c r="Q29" s="38">
        <v>5</v>
      </c>
      <c r="S29" s="3"/>
    </row>
    <row r="30" spans="1:22" s="12" customFormat="1" ht="60" customHeight="1" x14ac:dyDescent="0.25">
      <c r="A30" s="36" t="s">
        <v>606</v>
      </c>
      <c r="B30" s="37" t="str">
        <f t="shared" si="0"/>
        <v>Jacksonville Home Care LLC                                                                                         820 Beverly Way                                                                                               Jacksonville, OR 97530</v>
      </c>
      <c r="C30" s="36" t="s">
        <v>637</v>
      </c>
      <c r="D30" s="36" t="s">
        <v>454</v>
      </c>
      <c r="E30" s="36" t="s">
        <v>455</v>
      </c>
      <c r="F30" s="38">
        <v>97530</v>
      </c>
      <c r="G30" s="39">
        <v>520434</v>
      </c>
      <c r="H30" s="36" t="s">
        <v>386</v>
      </c>
      <c r="I30" s="36" t="s">
        <v>387</v>
      </c>
      <c r="J30" s="36" t="s">
        <v>388</v>
      </c>
      <c r="K30" s="37" t="str">
        <f t="shared" si="1"/>
        <v>Rebecca Sandu                                                                     Phone: 541-531-2778</v>
      </c>
      <c r="L30" s="36" t="s">
        <v>81</v>
      </c>
      <c r="M30" s="36" t="s">
        <v>82</v>
      </c>
      <c r="N30" s="36" t="s">
        <v>83</v>
      </c>
      <c r="O30" s="40">
        <v>9348</v>
      </c>
      <c r="P30" s="41"/>
      <c r="Q30" s="38">
        <v>5</v>
      </c>
      <c r="T30" s="3"/>
      <c r="U30" s="3"/>
      <c r="V30" s="3"/>
    </row>
    <row r="31" spans="1:22" s="12" customFormat="1" ht="60" customHeight="1" x14ac:dyDescent="0.25">
      <c r="A31" s="36" t="s">
        <v>606</v>
      </c>
      <c r="B31" s="37" t="str">
        <f t="shared" si="0"/>
        <v>Miranda Johnston AFH                                                                                         686 Lawnsdale Road                                                                                               Medford, OR 97504</v>
      </c>
      <c r="C31" s="36" t="s">
        <v>626</v>
      </c>
      <c r="D31" s="36" t="s">
        <v>433</v>
      </c>
      <c r="E31" s="36" t="s">
        <v>434</v>
      </c>
      <c r="F31" s="38">
        <v>97504</v>
      </c>
      <c r="G31" s="39">
        <v>529397</v>
      </c>
      <c r="H31" s="36" t="s">
        <v>386</v>
      </c>
      <c r="I31" s="36" t="s">
        <v>387</v>
      </c>
      <c r="J31" s="36" t="s">
        <v>388</v>
      </c>
      <c r="K31" s="37" t="str">
        <f t="shared" si="1"/>
        <v>Miranda Johnston                                                                                      Phone: 541-608-6340</v>
      </c>
      <c r="L31" s="36" t="s">
        <v>50</v>
      </c>
      <c r="M31" s="36" t="s">
        <v>51</v>
      </c>
      <c r="N31" s="36" t="s">
        <v>52</v>
      </c>
      <c r="O31" s="40">
        <v>9348</v>
      </c>
      <c r="P31" s="41"/>
      <c r="Q31" s="38">
        <v>5</v>
      </c>
    </row>
    <row r="32" spans="1:22" s="12" customFormat="1" ht="60" customHeight="1" x14ac:dyDescent="0.25">
      <c r="A32" s="36" t="s">
        <v>606</v>
      </c>
      <c r="B32" s="37" t="str">
        <f t="shared" si="0"/>
        <v>Ridgeview Assisted Living Center ***                                                                                         872 Golfview Drive                                                                                               Medford, OR 97504</v>
      </c>
      <c r="C32" s="36" t="s">
        <v>724</v>
      </c>
      <c r="D32" s="36" t="s">
        <v>573</v>
      </c>
      <c r="E32" s="36" t="s">
        <v>434</v>
      </c>
      <c r="F32" s="38">
        <v>97504</v>
      </c>
      <c r="G32" s="39">
        <v>527337</v>
      </c>
      <c r="H32" s="36" t="s">
        <v>405</v>
      </c>
      <c r="I32" s="36" t="s">
        <v>393</v>
      </c>
      <c r="J32" s="36" t="s">
        <v>385</v>
      </c>
      <c r="K32" s="37" t="str">
        <f t="shared" si="1"/>
        <v>Ingrid Johansen                                                                     Phone: 541-779-2208</v>
      </c>
      <c r="L32" s="36" t="s">
        <v>328</v>
      </c>
      <c r="M32" s="36" t="s">
        <v>329</v>
      </c>
      <c r="N32" s="36" t="s">
        <v>330</v>
      </c>
      <c r="O32" s="40">
        <v>9434</v>
      </c>
      <c r="P32" s="41"/>
      <c r="Q32" s="38">
        <v>51</v>
      </c>
      <c r="S32" s="3"/>
    </row>
    <row r="33" spans="1:22" s="12" customFormat="1" ht="60" customHeight="1" x14ac:dyDescent="0.25">
      <c r="A33" s="36" t="s">
        <v>606</v>
      </c>
      <c r="B33" s="37" t="str">
        <f t="shared" si="0"/>
        <v>The Orchards Assisted Living                                                                                         1018 Royal Court                                                                                               Medford, OR 97504</v>
      </c>
      <c r="C33" s="36" t="s">
        <v>735</v>
      </c>
      <c r="D33" s="36" t="s">
        <v>585</v>
      </c>
      <c r="E33" s="36" t="s">
        <v>434</v>
      </c>
      <c r="F33" s="38">
        <v>97504</v>
      </c>
      <c r="G33" s="39">
        <v>529055</v>
      </c>
      <c r="H33" s="36" t="s">
        <v>405</v>
      </c>
      <c r="I33" s="36" t="s">
        <v>406</v>
      </c>
      <c r="J33" s="36" t="s">
        <v>385</v>
      </c>
      <c r="K33" s="37" t="str">
        <f t="shared" si="1"/>
        <v>Dagny Sprayberry                                                                     Phone: 541-776-5255</v>
      </c>
      <c r="L33" s="36" t="s">
        <v>361</v>
      </c>
      <c r="M33" s="36" t="s">
        <v>362</v>
      </c>
      <c r="N33" s="36" t="s">
        <v>363</v>
      </c>
      <c r="O33" s="40">
        <v>17102</v>
      </c>
      <c r="P33" s="41"/>
      <c r="Q33" s="38">
        <v>33</v>
      </c>
      <c r="T33" s="3"/>
      <c r="U33" s="3"/>
      <c r="V33" s="3"/>
    </row>
    <row r="34" spans="1:22" s="12" customFormat="1" ht="60" customHeight="1" x14ac:dyDescent="0.25">
      <c r="A34" s="36" t="s">
        <v>606</v>
      </c>
      <c r="B34" s="37" t="str">
        <f t="shared" si="0"/>
        <v>Valley Home Care                                                                                         3275 Snowy Butte Lane                                                                                               Central Point, OR 97502</v>
      </c>
      <c r="C34" s="36" t="s">
        <v>696</v>
      </c>
      <c r="D34" s="36" t="s">
        <v>541</v>
      </c>
      <c r="E34" s="36" t="s">
        <v>475</v>
      </c>
      <c r="F34" s="38">
        <v>97502</v>
      </c>
      <c r="G34" s="39">
        <v>529493</v>
      </c>
      <c r="H34" s="36" t="s">
        <v>386</v>
      </c>
      <c r="I34" s="36" t="s">
        <v>387</v>
      </c>
      <c r="J34" s="36" t="s">
        <v>388</v>
      </c>
      <c r="K34" s="37" t="str">
        <f t="shared" si="1"/>
        <v>Fibia Peterson                                                                     Phone: 541-727-7073</v>
      </c>
      <c r="L34" s="36" t="s">
        <v>253</v>
      </c>
      <c r="M34" s="36" t="s">
        <v>254</v>
      </c>
      <c r="N34" s="36" t="s">
        <v>255</v>
      </c>
      <c r="O34" s="40">
        <v>9348</v>
      </c>
      <c r="P34" s="41"/>
      <c r="Q34" s="38">
        <v>5</v>
      </c>
    </row>
    <row r="35" spans="1:22" s="12" customFormat="1" ht="60" customHeight="1" x14ac:dyDescent="0.25">
      <c r="A35" s="36" t="s">
        <v>606</v>
      </c>
      <c r="B35" s="37" t="str">
        <f t="shared" si="0"/>
        <v>West Wind Residential Care Community ***                                                                                         3130 Juanipero Way                                                                                                Medford, OR 97504</v>
      </c>
      <c r="C35" s="36" t="s">
        <v>709</v>
      </c>
      <c r="D35" s="36" t="s">
        <v>554</v>
      </c>
      <c r="E35" s="36" t="s">
        <v>434</v>
      </c>
      <c r="F35" s="38">
        <v>97504</v>
      </c>
      <c r="G35" s="39">
        <v>527334</v>
      </c>
      <c r="H35" s="36" t="s">
        <v>389</v>
      </c>
      <c r="I35" s="36" t="s">
        <v>413</v>
      </c>
      <c r="J35" s="36" t="s">
        <v>391</v>
      </c>
      <c r="K35" s="37" t="str">
        <f t="shared" si="1"/>
        <v>Katelyn Trompeter                                                                     Phone: 541-857-0700</v>
      </c>
      <c r="L35" s="36" t="s">
        <v>286</v>
      </c>
      <c r="M35" s="36" t="s">
        <v>287</v>
      </c>
      <c r="N35" s="36" t="s">
        <v>288</v>
      </c>
      <c r="O35" s="40">
        <v>18436</v>
      </c>
      <c r="P35" s="41"/>
      <c r="Q35" s="38">
        <v>16</v>
      </c>
    </row>
    <row r="36" spans="1:22" s="12" customFormat="1" ht="60" customHeight="1" x14ac:dyDescent="0.25">
      <c r="A36" s="36" t="s">
        <v>601</v>
      </c>
      <c r="B36" s="37" t="str">
        <f t="shared" ref="B36:B67" si="2">C36&amp;"                                                                                         "&amp;D36&amp;"                                                                                               "&amp;E36&amp;","&amp;" "&amp;"OR"&amp;" "&amp;F36</f>
        <v>A Country Home Adult Foster Care                                                                                         403 Rancho Vista Drive                                                                                                Grants Pass, OR 97526</v>
      </c>
      <c r="C36" s="36" t="s">
        <v>664</v>
      </c>
      <c r="D36" s="36" t="s">
        <v>496</v>
      </c>
      <c r="E36" s="36" t="s">
        <v>424</v>
      </c>
      <c r="F36" s="38">
        <v>97526</v>
      </c>
      <c r="G36" s="39">
        <v>526775</v>
      </c>
      <c r="H36" s="36" t="s">
        <v>386</v>
      </c>
      <c r="I36" s="36" t="s">
        <v>395</v>
      </c>
      <c r="J36" s="36" t="s">
        <v>388</v>
      </c>
      <c r="K36" s="37" t="str">
        <f t="shared" ref="K36:K67" si="3">L36&amp;"                                                                     Phone: "&amp;M36&amp;""</f>
        <v>Kim Omley                                                                     Phone: 541-660-1449</v>
      </c>
      <c r="L36" s="36" t="s">
        <v>160</v>
      </c>
      <c r="M36" s="36" t="s">
        <v>161</v>
      </c>
      <c r="N36" s="36" t="s">
        <v>162</v>
      </c>
      <c r="O36" s="40">
        <v>12006</v>
      </c>
      <c r="P36" s="41"/>
      <c r="Q36" s="38">
        <v>5</v>
      </c>
      <c r="S36" s="3"/>
    </row>
    <row r="37" spans="1:22" s="12" customFormat="1" ht="60" customHeight="1" x14ac:dyDescent="0.25">
      <c r="A37" s="36" t="s">
        <v>601</v>
      </c>
      <c r="B37" s="37" t="str">
        <f t="shared" si="2"/>
        <v>Golden Years Care Home                                                                                         2470 Applegate Ave                                                                                               Grants Pass, OR 97527</v>
      </c>
      <c r="C37" s="36" t="s">
        <v>728</v>
      </c>
      <c r="D37" s="36" t="s">
        <v>577</v>
      </c>
      <c r="E37" s="36" t="s">
        <v>424</v>
      </c>
      <c r="F37" s="38">
        <v>97527</v>
      </c>
      <c r="G37" s="39">
        <v>527600</v>
      </c>
      <c r="H37" s="36" t="s">
        <v>386</v>
      </c>
      <c r="I37" s="36" t="s">
        <v>417</v>
      </c>
      <c r="J37" s="36" t="s">
        <v>385</v>
      </c>
      <c r="K37" s="37" t="str">
        <f t="shared" si="3"/>
        <v>Carrie Miller                                                                     Phone: 541-415-0444</v>
      </c>
      <c r="L37" s="36" t="s">
        <v>340</v>
      </c>
      <c r="M37" s="36" t="s">
        <v>341</v>
      </c>
      <c r="N37" s="36" t="s">
        <v>342</v>
      </c>
      <c r="O37" s="40">
        <v>9348</v>
      </c>
      <c r="P37" s="41"/>
      <c r="Q37" s="38">
        <v>5</v>
      </c>
      <c r="T37" s="3"/>
      <c r="U37" s="3"/>
      <c r="V37" s="3"/>
    </row>
    <row r="38" spans="1:22" s="12" customFormat="1" ht="60" customHeight="1" x14ac:dyDescent="0.25">
      <c r="A38" s="36" t="s">
        <v>601</v>
      </c>
      <c r="B38" s="37" t="str">
        <f t="shared" si="2"/>
        <v>Grandma's Care Home                                                                                         1444 Willow Lane                                                                                               Grants Pass, OR 97527</v>
      </c>
      <c r="C38" s="36" t="s">
        <v>621</v>
      </c>
      <c r="D38" s="36" t="s">
        <v>423</v>
      </c>
      <c r="E38" s="36" t="s">
        <v>424</v>
      </c>
      <c r="F38" s="38">
        <v>97527</v>
      </c>
      <c r="G38" s="39">
        <v>523966</v>
      </c>
      <c r="H38" s="36" t="s">
        <v>386</v>
      </c>
      <c r="I38" s="36" t="s">
        <v>387</v>
      </c>
      <c r="J38" s="36" t="s">
        <v>388</v>
      </c>
      <c r="K38" s="37" t="str">
        <f t="shared" si="3"/>
        <v>Tiffany Ogren                                                                     Phone: 541-659-4059</v>
      </c>
      <c r="L38" s="36" t="s">
        <v>35</v>
      </c>
      <c r="M38" s="36" t="s">
        <v>36</v>
      </c>
      <c r="N38" s="36" t="s">
        <v>37</v>
      </c>
      <c r="O38" s="40">
        <v>9348</v>
      </c>
      <c r="P38" s="41"/>
      <c r="Q38" s="38">
        <v>5</v>
      </c>
    </row>
    <row r="39" spans="1:22" s="12" customFormat="1" ht="60" customHeight="1" x14ac:dyDescent="0.25">
      <c r="A39" s="36" t="s">
        <v>601</v>
      </c>
      <c r="B39" s="37" t="str">
        <f t="shared" si="2"/>
        <v>Grandma's Care Home                                                                                         1444 Willow Lane                                                                                               Grants Pass, OR 97527</v>
      </c>
      <c r="C39" s="36" t="s">
        <v>621</v>
      </c>
      <c r="D39" s="36" t="s">
        <v>423</v>
      </c>
      <c r="E39" s="36" t="s">
        <v>424</v>
      </c>
      <c r="F39" s="38">
        <v>97527</v>
      </c>
      <c r="G39" s="39">
        <v>523966</v>
      </c>
      <c r="H39" s="36" t="s">
        <v>386</v>
      </c>
      <c r="I39" s="36" t="s">
        <v>395</v>
      </c>
      <c r="J39" s="36" t="s">
        <v>388</v>
      </c>
      <c r="K39" s="37" t="str">
        <f t="shared" si="3"/>
        <v>Tiffany Ogren                                                                     Phone: 541-659-4059</v>
      </c>
      <c r="L39" s="36" t="s">
        <v>35</v>
      </c>
      <c r="M39" s="36" t="s">
        <v>36</v>
      </c>
      <c r="N39" s="36" t="s">
        <v>37</v>
      </c>
      <c r="O39" s="40">
        <v>12006</v>
      </c>
      <c r="P39" s="37"/>
      <c r="Q39" s="38">
        <v>5</v>
      </c>
    </row>
    <row r="40" spans="1:22" s="12" customFormat="1" ht="60" customHeight="1" x14ac:dyDescent="0.25">
      <c r="A40" s="36" t="s">
        <v>601</v>
      </c>
      <c r="B40" s="37" t="str">
        <f t="shared" si="2"/>
        <v>Grandma's Haven                                                                                         192 Saradan Lane                                                                                               Grants Pass, OR 97527</v>
      </c>
      <c r="C40" s="36" t="s">
        <v>631</v>
      </c>
      <c r="D40" s="36" t="s">
        <v>443</v>
      </c>
      <c r="E40" s="36" t="s">
        <v>424</v>
      </c>
      <c r="F40" s="38">
        <v>97527</v>
      </c>
      <c r="G40" s="39">
        <v>526688</v>
      </c>
      <c r="H40" s="36" t="s">
        <v>386</v>
      </c>
      <c r="I40" s="36" t="s">
        <v>395</v>
      </c>
      <c r="J40" s="36" t="s">
        <v>388</v>
      </c>
      <c r="K40" s="37" t="str">
        <f t="shared" si="3"/>
        <v>Tiffany Ogren                                                                     Phone: 541-549-4059</v>
      </c>
      <c r="L40" s="36" t="s">
        <v>35</v>
      </c>
      <c r="M40" s="36" t="s">
        <v>65</v>
      </c>
      <c r="N40" s="36" t="s">
        <v>37</v>
      </c>
      <c r="O40" s="40">
        <v>12006</v>
      </c>
      <c r="P40" s="41"/>
      <c r="Q40" s="38">
        <v>5</v>
      </c>
    </row>
    <row r="41" spans="1:22" s="12" customFormat="1" ht="60" customHeight="1" x14ac:dyDescent="0.25">
      <c r="A41" s="36" t="s">
        <v>601</v>
      </c>
      <c r="B41" s="37" t="str">
        <f t="shared" si="2"/>
        <v>Grandma's Lodge                                                                                         1751 Boundary Lane                                                                                               Grants Pass, OR 97527</v>
      </c>
      <c r="C41" s="36" t="s">
        <v>669</v>
      </c>
      <c r="D41" s="36" t="s">
        <v>504</v>
      </c>
      <c r="E41" s="36" t="s">
        <v>424</v>
      </c>
      <c r="F41" s="38">
        <v>97527</v>
      </c>
      <c r="G41" s="39">
        <v>524216</v>
      </c>
      <c r="H41" s="36" t="s">
        <v>386</v>
      </c>
      <c r="I41" s="36" t="s">
        <v>394</v>
      </c>
      <c r="J41" s="36" t="s">
        <v>388</v>
      </c>
      <c r="K41" s="37" t="str">
        <f t="shared" si="3"/>
        <v>Tiffany Ogren                                                                     Phone: 541-659-4059</v>
      </c>
      <c r="L41" s="36" t="s">
        <v>35</v>
      </c>
      <c r="M41" s="36" t="s">
        <v>36</v>
      </c>
      <c r="N41" s="36" t="s">
        <v>178</v>
      </c>
      <c r="O41" s="40">
        <v>8180</v>
      </c>
      <c r="P41" s="41"/>
      <c r="Q41" s="38">
        <v>5</v>
      </c>
      <c r="S41" s="3"/>
    </row>
    <row r="42" spans="1:22" s="12" customFormat="1" ht="60" customHeight="1" x14ac:dyDescent="0.25">
      <c r="A42" s="36" t="s">
        <v>601</v>
      </c>
      <c r="B42" s="37" t="str">
        <f t="shared" si="2"/>
        <v>Grandma's Lodge                                                                                         1751 Boundary Lane                                                                                               Grants Pass, OR 97527</v>
      </c>
      <c r="C42" s="36" t="s">
        <v>669</v>
      </c>
      <c r="D42" s="36" t="s">
        <v>504</v>
      </c>
      <c r="E42" s="36" t="s">
        <v>424</v>
      </c>
      <c r="F42" s="38">
        <v>97527</v>
      </c>
      <c r="G42" s="39">
        <v>524216</v>
      </c>
      <c r="H42" s="36" t="s">
        <v>386</v>
      </c>
      <c r="I42" s="36" t="s">
        <v>396</v>
      </c>
      <c r="J42" s="36" t="s">
        <v>388</v>
      </c>
      <c r="K42" s="37" t="str">
        <f t="shared" si="3"/>
        <v>Tiffany Ogren                                                                     Phone: 541-659-4059</v>
      </c>
      <c r="L42" s="36" t="s">
        <v>35</v>
      </c>
      <c r="M42" s="36" t="s">
        <v>36</v>
      </c>
      <c r="N42" s="36" t="s">
        <v>178</v>
      </c>
      <c r="O42" s="40">
        <v>12006</v>
      </c>
      <c r="P42" s="41"/>
      <c r="Q42" s="38">
        <v>5</v>
      </c>
      <c r="T42" s="3"/>
      <c r="U42" s="3"/>
      <c r="V42" s="3"/>
    </row>
    <row r="43" spans="1:22" s="12" customFormat="1" ht="60" customHeight="1" x14ac:dyDescent="0.25">
      <c r="A43" s="36" t="s">
        <v>601</v>
      </c>
      <c r="B43" s="37" t="str">
        <f t="shared" si="2"/>
        <v>Marie's Carriage House                                                                                         185 Blue Chip Lane                                                                                                Grants Pass, OR 97527</v>
      </c>
      <c r="C43" s="36" t="s">
        <v>668</v>
      </c>
      <c r="D43" s="36" t="s">
        <v>503</v>
      </c>
      <c r="E43" s="36" t="s">
        <v>424</v>
      </c>
      <c r="F43" s="38">
        <v>97527</v>
      </c>
      <c r="G43" s="39">
        <v>526812</v>
      </c>
      <c r="H43" s="36" t="s">
        <v>386</v>
      </c>
      <c r="I43" s="36" t="s">
        <v>396</v>
      </c>
      <c r="J43" s="36" t="s">
        <v>388</v>
      </c>
      <c r="K43" s="37" t="str">
        <f t="shared" si="3"/>
        <v>Marie Shepherd                                                                     Phone: 541-660-7959</v>
      </c>
      <c r="L43" s="36" t="s">
        <v>175</v>
      </c>
      <c r="M43" s="36" t="s">
        <v>176</v>
      </c>
      <c r="N43" s="36" t="s">
        <v>177</v>
      </c>
      <c r="O43" s="40">
        <v>12006</v>
      </c>
      <c r="P43" s="41"/>
      <c r="Q43" s="38">
        <v>5</v>
      </c>
    </row>
    <row r="44" spans="1:22" s="12" customFormat="1" ht="60" customHeight="1" x14ac:dyDescent="0.25">
      <c r="A44" s="36" t="s">
        <v>601</v>
      </c>
      <c r="B44" s="37" t="str">
        <f t="shared" si="2"/>
        <v>Oak Lane RCF                                                                                         727 SE Rogue River Ave.                                                                                               Grants Pass, OR 97526</v>
      </c>
      <c r="C44" s="36" t="s">
        <v>705</v>
      </c>
      <c r="D44" s="36" t="s">
        <v>550</v>
      </c>
      <c r="E44" s="36" t="s">
        <v>424</v>
      </c>
      <c r="F44" s="38">
        <v>97526</v>
      </c>
      <c r="G44" s="39">
        <v>529837</v>
      </c>
      <c r="H44" s="36" t="s">
        <v>389</v>
      </c>
      <c r="I44" s="36" t="s">
        <v>403</v>
      </c>
      <c r="J44" s="36" t="s">
        <v>391</v>
      </c>
      <c r="K44" s="37" t="str">
        <f t="shared" si="3"/>
        <v>Christy Kruse                                                                     Phone: 541-292-1727</v>
      </c>
      <c r="L44" s="36" t="s">
        <v>277</v>
      </c>
      <c r="M44" s="36" t="s">
        <v>278</v>
      </c>
      <c r="N44" s="36" t="s">
        <v>279</v>
      </c>
      <c r="O44" s="40">
        <v>18077</v>
      </c>
      <c r="P44" s="41"/>
      <c r="Q44" s="38">
        <v>8</v>
      </c>
    </row>
    <row r="45" spans="1:22" s="12" customFormat="1" ht="60" customHeight="1" x14ac:dyDescent="0.25">
      <c r="A45" s="36" t="s">
        <v>601</v>
      </c>
      <c r="B45" s="37" t="str">
        <f t="shared" si="2"/>
        <v>Oak Lane RCF                                                                                         727 SE Rogue River Ave.                                                                                               Grants Pass, OR 97526</v>
      </c>
      <c r="C45" s="36" t="s">
        <v>705</v>
      </c>
      <c r="D45" s="36" t="s">
        <v>550</v>
      </c>
      <c r="E45" s="36" t="s">
        <v>424</v>
      </c>
      <c r="F45" s="38">
        <v>97526</v>
      </c>
      <c r="G45" s="39">
        <v>529836</v>
      </c>
      <c r="H45" s="36" t="s">
        <v>389</v>
      </c>
      <c r="I45" s="36" t="s">
        <v>411</v>
      </c>
      <c r="J45" s="36" t="s">
        <v>388</v>
      </c>
      <c r="K45" s="37" t="str">
        <f t="shared" si="3"/>
        <v>Christy Kruse                                                                     Phone: 541-292-1727</v>
      </c>
      <c r="L45" s="36" t="s">
        <v>277</v>
      </c>
      <c r="M45" s="36" t="s">
        <v>278</v>
      </c>
      <c r="N45" s="36" t="s">
        <v>279</v>
      </c>
      <c r="O45" s="40">
        <v>18514</v>
      </c>
      <c r="P45" s="41"/>
      <c r="Q45" s="38">
        <v>24</v>
      </c>
    </row>
    <row r="46" spans="1:22" s="12" customFormat="1" ht="60" customHeight="1" x14ac:dyDescent="0.25">
      <c r="A46" s="36" t="s">
        <v>601</v>
      </c>
      <c r="B46" s="37" t="str">
        <f t="shared" si="2"/>
        <v>The Bridge Assisted Living                                                                                         201 SW Bridge Street                                                                                                Grants Pass, OR 97256</v>
      </c>
      <c r="C46" s="36" t="s">
        <v>734</v>
      </c>
      <c r="D46" s="36" t="s">
        <v>584</v>
      </c>
      <c r="E46" s="36" t="s">
        <v>424</v>
      </c>
      <c r="F46" s="38">
        <v>97256</v>
      </c>
      <c r="G46" s="39">
        <v>529054</v>
      </c>
      <c r="H46" s="36" t="s">
        <v>405</v>
      </c>
      <c r="I46" s="36" t="s">
        <v>406</v>
      </c>
      <c r="J46" s="36" t="s">
        <v>385</v>
      </c>
      <c r="K46" s="37" t="str">
        <f t="shared" si="3"/>
        <v>Corinne Sanford                                                                     Phone: 5415769008</v>
      </c>
      <c r="L46" s="36" t="s">
        <v>358</v>
      </c>
      <c r="M46" s="36" t="s">
        <v>359</v>
      </c>
      <c r="N46" s="36" t="s">
        <v>360</v>
      </c>
      <c r="O46" s="40">
        <v>16776</v>
      </c>
      <c r="P46" s="41"/>
      <c r="Q46" s="38">
        <v>33</v>
      </c>
    </row>
    <row r="47" spans="1:22" s="12" customFormat="1" ht="60" customHeight="1" x14ac:dyDescent="0.25">
      <c r="A47" s="36" t="s">
        <v>601</v>
      </c>
      <c r="B47" s="37" t="str">
        <f t="shared" si="2"/>
        <v>Trinity Family Home                                                                                         265 Felkner Road                                                                                                Grants Pass, OR 97527</v>
      </c>
      <c r="C47" s="36" t="s">
        <v>673</v>
      </c>
      <c r="D47" s="36" t="s">
        <v>509</v>
      </c>
      <c r="E47" s="36" t="s">
        <v>424</v>
      </c>
      <c r="F47" s="38">
        <v>97527</v>
      </c>
      <c r="G47" s="39">
        <v>529038</v>
      </c>
      <c r="H47" s="36" t="s">
        <v>386</v>
      </c>
      <c r="I47" s="36" t="s">
        <v>395</v>
      </c>
      <c r="J47" s="36" t="s">
        <v>388</v>
      </c>
      <c r="K47" s="37" t="str">
        <f t="shared" si="3"/>
        <v>Carol Lennon                                                                     Phone: 541-659-2606</v>
      </c>
      <c r="L47" s="36" t="s">
        <v>188</v>
      </c>
      <c r="M47" s="36" t="s">
        <v>189</v>
      </c>
      <c r="N47" s="36" t="s">
        <v>190</v>
      </c>
      <c r="O47" s="40">
        <v>12006</v>
      </c>
      <c r="P47" s="41"/>
      <c r="Q47" s="38">
        <v>5</v>
      </c>
    </row>
    <row r="48" spans="1:22" s="12" customFormat="1" ht="60" customHeight="1" x14ac:dyDescent="0.25">
      <c r="A48" s="36" t="s">
        <v>601</v>
      </c>
      <c r="B48" s="37" t="str">
        <f t="shared" si="2"/>
        <v>Trinity Home Care                                                                                         263 Felkner Rd                                                                                               Grants Pass, OR 97527</v>
      </c>
      <c r="C48" s="36" t="s">
        <v>716</v>
      </c>
      <c r="D48" s="36" t="s">
        <v>564</v>
      </c>
      <c r="E48" s="36" t="s">
        <v>424</v>
      </c>
      <c r="F48" s="38">
        <v>97527</v>
      </c>
      <c r="G48" s="39">
        <v>525230</v>
      </c>
      <c r="H48" s="36" t="s">
        <v>386</v>
      </c>
      <c r="I48" s="36" t="s">
        <v>396</v>
      </c>
      <c r="J48" s="36" t="s">
        <v>388</v>
      </c>
      <c r="K48" s="37" t="str">
        <f t="shared" si="3"/>
        <v>Carol Lennon                                                                     Phone: 541-659-2606</v>
      </c>
      <c r="L48" s="36" t="s">
        <v>188</v>
      </c>
      <c r="M48" s="36" t="s">
        <v>189</v>
      </c>
      <c r="N48" s="36" t="s">
        <v>190</v>
      </c>
      <c r="O48" s="40">
        <v>12006</v>
      </c>
      <c r="P48" s="41"/>
      <c r="Q48" s="38">
        <v>5</v>
      </c>
    </row>
    <row r="49" spans="1:22" s="12" customFormat="1" ht="60" customHeight="1" x14ac:dyDescent="0.25">
      <c r="A49" s="36" t="s">
        <v>613</v>
      </c>
      <c r="B49" s="37" t="str">
        <f t="shared" si="2"/>
        <v>Compassion Adult Elderly Care                                                                                         9339 Highway 97 South, Suite 2                                                                                               Klamath Falls, OR 97603</v>
      </c>
      <c r="C49" s="36" t="s">
        <v>657</v>
      </c>
      <c r="D49" s="36" t="s">
        <v>487</v>
      </c>
      <c r="E49" s="36" t="s">
        <v>471</v>
      </c>
      <c r="F49" s="38">
        <v>97603</v>
      </c>
      <c r="G49" s="39">
        <v>527565</v>
      </c>
      <c r="H49" s="36" t="s">
        <v>386</v>
      </c>
      <c r="I49" s="36" t="s">
        <v>387</v>
      </c>
      <c r="J49" s="36" t="s">
        <v>388</v>
      </c>
      <c r="K49" s="37" t="str">
        <f t="shared" si="3"/>
        <v>Lorrie Amaya                                                                      Phone: 541-281-3880</v>
      </c>
      <c r="L49" s="36" t="s">
        <v>143</v>
      </c>
      <c r="M49" s="36" t="s">
        <v>111</v>
      </c>
      <c r="N49" s="36" t="s">
        <v>144</v>
      </c>
      <c r="O49" s="40">
        <v>9348</v>
      </c>
      <c r="P49" s="41"/>
      <c r="Q49" s="38">
        <v>5</v>
      </c>
    </row>
    <row r="50" spans="1:22" s="12" customFormat="1" ht="60" customHeight="1" x14ac:dyDescent="0.25">
      <c r="A50" s="36" t="s">
        <v>613</v>
      </c>
      <c r="B50" s="37" t="str">
        <f t="shared" si="2"/>
        <v>Compassion Adult Foster Care                                                                                         9339 Highway 97 South, Suite 1                                                                                               Klamath Falls, OR 97603</v>
      </c>
      <c r="C50" s="36" t="s">
        <v>646</v>
      </c>
      <c r="D50" s="36" t="s">
        <v>470</v>
      </c>
      <c r="E50" s="36" t="s">
        <v>471</v>
      </c>
      <c r="F50" s="38">
        <v>97603</v>
      </c>
      <c r="G50" s="39">
        <v>525449</v>
      </c>
      <c r="H50" s="36" t="s">
        <v>386</v>
      </c>
      <c r="I50" s="36" t="s">
        <v>387</v>
      </c>
      <c r="J50" s="36" t="s">
        <v>388</v>
      </c>
      <c r="K50" s="37" t="str">
        <f t="shared" si="3"/>
        <v>Lorrie Amaya                                                                     Phone: 541-281-3880</v>
      </c>
      <c r="L50" s="36" t="s">
        <v>110</v>
      </c>
      <c r="M50" s="36" t="s">
        <v>111</v>
      </c>
      <c r="N50" s="36" t="s">
        <v>112</v>
      </c>
      <c r="O50" s="40">
        <v>9348</v>
      </c>
      <c r="P50" s="41"/>
      <c r="Q50" s="38">
        <v>5</v>
      </c>
      <c r="S50" s="3"/>
    </row>
    <row r="51" spans="1:22" s="12" customFormat="1" ht="60" customHeight="1" x14ac:dyDescent="0.25">
      <c r="A51" s="36" t="s">
        <v>607</v>
      </c>
      <c r="B51" s="37" t="str">
        <f t="shared" si="2"/>
        <v>Arcadia Senior Care                                                                                         5569 Tradition Alley                                                                                               Eugene, OR 97402</v>
      </c>
      <c r="C51" s="36" t="s">
        <v>694</v>
      </c>
      <c r="D51" s="36" t="s">
        <v>538</v>
      </c>
      <c r="E51" s="36" t="s">
        <v>436</v>
      </c>
      <c r="F51" s="38">
        <v>97402</v>
      </c>
      <c r="G51" s="39">
        <v>524139</v>
      </c>
      <c r="H51" s="36" t="s">
        <v>386</v>
      </c>
      <c r="I51" s="36" t="s">
        <v>394</v>
      </c>
      <c r="J51" s="36" t="s">
        <v>388</v>
      </c>
      <c r="K51" s="37" t="str">
        <f t="shared" si="3"/>
        <v>Yevgeniy Zagoruyko                                                                     Phone: 541-514-0111</v>
      </c>
      <c r="L51" s="36" t="s">
        <v>247</v>
      </c>
      <c r="M51" s="36" t="s">
        <v>248</v>
      </c>
      <c r="N51" s="36" t="s">
        <v>249</v>
      </c>
      <c r="O51" s="40">
        <v>8180</v>
      </c>
      <c r="P51" s="41"/>
      <c r="Q51" s="38">
        <v>5</v>
      </c>
      <c r="T51" s="3"/>
      <c r="U51" s="3"/>
      <c r="V51" s="3"/>
    </row>
    <row r="52" spans="1:22" s="12" customFormat="1" ht="60" customHeight="1" x14ac:dyDescent="0.25">
      <c r="A52" s="36" t="s">
        <v>607</v>
      </c>
      <c r="B52" s="37" t="str">
        <f t="shared" si="2"/>
        <v>Gateway Living ***                                                                                         622 N Cloverleaf Loop                                                                                               Springfield, OR 97477</v>
      </c>
      <c r="C52" s="36" t="s">
        <v>727</v>
      </c>
      <c r="D52" s="36" t="s">
        <v>576</v>
      </c>
      <c r="E52" s="36" t="s">
        <v>563</v>
      </c>
      <c r="F52" s="38">
        <v>97477</v>
      </c>
      <c r="G52" s="39">
        <v>527211</v>
      </c>
      <c r="H52" s="36" t="s">
        <v>389</v>
      </c>
      <c r="I52" s="36" t="s">
        <v>393</v>
      </c>
      <c r="J52" s="36" t="s">
        <v>416</v>
      </c>
      <c r="K52" s="37" t="str">
        <f t="shared" si="3"/>
        <v>Jessica Knox                                                                     Phone: 541-744-3686</v>
      </c>
      <c r="L52" s="36" t="s">
        <v>337</v>
      </c>
      <c r="M52" s="36" t="s">
        <v>338</v>
      </c>
      <c r="N52" s="36" t="s">
        <v>339</v>
      </c>
      <c r="O52" s="40">
        <v>15121</v>
      </c>
      <c r="P52" s="41"/>
      <c r="Q52" s="38">
        <v>44</v>
      </c>
    </row>
    <row r="53" spans="1:22" s="12" customFormat="1" ht="60" customHeight="1" x14ac:dyDescent="0.25">
      <c r="A53" s="36" t="s">
        <v>607</v>
      </c>
      <c r="B53" s="37" t="str">
        <f t="shared" si="2"/>
        <v>Holly Residential                                                                                         1075 Irvington Drive                                                                                               Eugene, OR 97404</v>
      </c>
      <c r="C53" s="36" t="s">
        <v>627</v>
      </c>
      <c r="D53" s="36" t="s">
        <v>435</v>
      </c>
      <c r="E53" s="36" t="s">
        <v>436</v>
      </c>
      <c r="F53" s="38">
        <v>97404</v>
      </c>
      <c r="G53" s="39">
        <v>529432</v>
      </c>
      <c r="H53" s="36" t="s">
        <v>389</v>
      </c>
      <c r="I53" s="36" t="s">
        <v>393</v>
      </c>
      <c r="J53" s="36" t="s">
        <v>388</v>
      </c>
      <c r="K53" s="37" t="str">
        <f t="shared" si="3"/>
        <v>Robin Nicholson                                                                     Phone: 541-740-5741</v>
      </c>
      <c r="L53" s="36" t="s">
        <v>53</v>
      </c>
      <c r="M53" s="36" t="s">
        <v>54</v>
      </c>
      <c r="N53" s="36" t="s">
        <v>55</v>
      </c>
      <c r="O53" s="40">
        <v>14100</v>
      </c>
      <c r="P53" s="41"/>
      <c r="Q53" s="38">
        <v>42</v>
      </c>
    </row>
    <row r="54" spans="1:22" s="12" customFormat="1" ht="60" customHeight="1" x14ac:dyDescent="0.25">
      <c r="A54" s="36" t="s">
        <v>607</v>
      </c>
      <c r="B54" s="37" t="str">
        <f t="shared" si="2"/>
        <v>Hunsaker Homes                                                                                         580 Hunsaker Lane                                                                                               Eugene , OR 97404</v>
      </c>
      <c r="C54" s="36" t="s">
        <v>650</v>
      </c>
      <c r="D54" s="36" t="s">
        <v>477</v>
      </c>
      <c r="E54" s="36" t="s">
        <v>478</v>
      </c>
      <c r="F54" s="38">
        <v>97404</v>
      </c>
      <c r="G54" s="39">
        <v>524302</v>
      </c>
      <c r="H54" s="36" t="s">
        <v>386</v>
      </c>
      <c r="I54" s="36" t="s">
        <v>387</v>
      </c>
      <c r="J54" s="36" t="s">
        <v>388</v>
      </c>
      <c r="K54" s="37" t="str">
        <f t="shared" si="3"/>
        <v>David Schill                                                                     Phone: 541-746-6986</v>
      </c>
      <c r="L54" s="36" t="s">
        <v>125</v>
      </c>
      <c r="M54" s="36" t="s">
        <v>126</v>
      </c>
      <c r="N54" s="36" t="s">
        <v>127</v>
      </c>
      <c r="O54" s="40">
        <v>9348</v>
      </c>
      <c r="P54" s="41"/>
      <c r="Q54" s="38">
        <v>5</v>
      </c>
    </row>
    <row r="55" spans="1:22" s="12" customFormat="1" ht="60" customHeight="1" x14ac:dyDescent="0.25">
      <c r="A55" s="36" t="s">
        <v>607</v>
      </c>
      <c r="B55" s="37" t="str">
        <f t="shared" si="2"/>
        <v>McKenzie Living - Eugene ***                                                                                         2625 Lone Oak Drive                                                                                               Eugene, OR 97404</v>
      </c>
      <c r="C55" s="36" t="s">
        <v>730</v>
      </c>
      <c r="D55" s="36" t="s">
        <v>579</v>
      </c>
      <c r="E55" s="36" t="s">
        <v>436</v>
      </c>
      <c r="F55" s="38">
        <v>97404</v>
      </c>
      <c r="G55" s="39">
        <v>527105</v>
      </c>
      <c r="H55" s="36" t="s">
        <v>389</v>
      </c>
      <c r="I55" s="36" t="s">
        <v>393</v>
      </c>
      <c r="J55" s="36" t="s">
        <v>416</v>
      </c>
      <c r="K55" s="37" t="str">
        <f t="shared" si="3"/>
        <v>Tina Becker                                                                     Phone: 541-600-8593</v>
      </c>
      <c r="L55" s="36" t="s">
        <v>346</v>
      </c>
      <c r="M55" s="36" t="s">
        <v>347</v>
      </c>
      <c r="N55" s="36" t="s">
        <v>348</v>
      </c>
      <c r="O55" s="40">
        <v>13283</v>
      </c>
      <c r="P55" s="41"/>
      <c r="Q55" s="38">
        <v>58</v>
      </c>
    </row>
    <row r="56" spans="1:22" s="12" customFormat="1" ht="60" customHeight="1" x14ac:dyDescent="0.25">
      <c r="A56" s="36" t="s">
        <v>607</v>
      </c>
      <c r="B56" s="37" t="str">
        <f t="shared" si="2"/>
        <v>McKenzie Living ***                                                                                         6452 A Street                                                                                                Springfield, OR 97478</v>
      </c>
      <c r="C56" s="36" t="s">
        <v>715</v>
      </c>
      <c r="D56" s="36" t="s">
        <v>562</v>
      </c>
      <c r="E56" s="36" t="s">
        <v>563</v>
      </c>
      <c r="F56" s="38">
        <v>97478</v>
      </c>
      <c r="G56" s="39">
        <v>525111</v>
      </c>
      <c r="H56" s="36" t="s">
        <v>389</v>
      </c>
      <c r="I56" s="36" t="s">
        <v>403</v>
      </c>
      <c r="J56" s="36" t="s">
        <v>391</v>
      </c>
      <c r="K56" s="37" t="str">
        <f t="shared" si="3"/>
        <v>Ryan Hudman                                                                     Phone: 541-639-1555</v>
      </c>
      <c r="L56" s="36" t="s">
        <v>304</v>
      </c>
      <c r="M56" s="36" t="s">
        <v>305</v>
      </c>
      <c r="N56" s="36" t="s">
        <v>306</v>
      </c>
      <c r="O56" s="40">
        <v>16820</v>
      </c>
      <c r="P56" s="41"/>
      <c r="Q56" s="38">
        <v>21</v>
      </c>
    </row>
    <row r="57" spans="1:22" s="12" customFormat="1" ht="60" customHeight="1" x14ac:dyDescent="0.25">
      <c r="A57" s="36" t="s">
        <v>607</v>
      </c>
      <c r="B57" s="37" t="str">
        <f t="shared" si="2"/>
        <v>McKenzie Manor Memory Care ***                                                                                         360 W 28th Ave                                                                                               Eugene, OR 97405</v>
      </c>
      <c r="C57" s="36" t="s">
        <v>698</v>
      </c>
      <c r="D57" s="36" t="s">
        <v>543</v>
      </c>
      <c r="E57" s="36" t="s">
        <v>436</v>
      </c>
      <c r="F57" s="38">
        <v>97405</v>
      </c>
      <c r="G57" s="39">
        <v>529473</v>
      </c>
      <c r="H57" s="36" t="s">
        <v>389</v>
      </c>
      <c r="I57" s="36" t="s">
        <v>403</v>
      </c>
      <c r="J57" s="36" t="s">
        <v>391</v>
      </c>
      <c r="K57" s="37" t="str">
        <f t="shared" si="3"/>
        <v>Ashley Tart                                                                     Phone: 541-683-3618</v>
      </c>
      <c r="L57" s="36" t="s">
        <v>259</v>
      </c>
      <c r="M57" s="36" t="s">
        <v>260</v>
      </c>
      <c r="N57" s="36" t="s">
        <v>261</v>
      </c>
      <c r="O57" s="40">
        <v>17625</v>
      </c>
      <c r="P57" s="41"/>
      <c r="Q57" s="38">
        <v>13</v>
      </c>
    </row>
    <row r="58" spans="1:22" s="12" customFormat="1" ht="60" customHeight="1" x14ac:dyDescent="0.25">
      <c r="A58" s="36" t="s">
        <v>602</v>
      </c>
      <c r="B58" s="37" t="str">
        <f t="shared" si="2"/>
        <v>Helen Home Care                                                                                         6765 Rhododendron Ave.                                                                                               Gleneden Beach, OR 97388</v>
      </c>
      <c r="C58" s="36" t="s">
        <v>726</v>
      </c>
      <c r="D58" s="36" t="s">
        <v>575</v>
      </c>
      <c r="E58" s="36" t="s">
        <v>445</v>
      </c>
      <c r="F58" s="38">
        <v>97388</v>
      </c>
      <c r="G58" s="39">
        <v>516764</v>
      </c>
      <c r="H58" s="36" t="s">
        <v>386</v>
      </c>
      <c r="I58" s="36" t="s">
        <v>417</v>
      </c>
      <c r="J58" s="36" t="s">
        <v>385</v>
      </c>
      <c r="K58" s="37" t="str">
        <f t="shared" si="3"/>
        <v>Rosario (Helen) Urdelas-Velasco                                                                     Phone: 541-992-3727</v>
      </c>
      <c r="L58" s="36" t="s">
        <v>334</v>
      </c>
      <c r="M58" s="36" t="s">
        <v>335</v>
      </c>
      <c r="N58" s="36" t="s">
        <v>336</v>
      </c>
      <c r="O58" s="40">
        <v>9348</v>
      </c>
      <c r="P58" s="41"/>
      <c r="Q58" s="38">
        <v>5</v>
      </c>
    </row>
    <row r="59" spans="1:22" s="12" customFormat="1" ht="60" customHeight="1" x14ac:dyDescent="0.25">
      <c r="A59" s="36" t="s">
        <v>602</v>
      </c>
      <c r="B59" s="37" t="str">
        <f t="shared" si="2"/>
        <v>St. Mary of Bethany-Home Care                                                                                         35 Clover Street STE A                                                                                               Gleneden Beach, OR 97388</v>
      </c>
      <c r="C59" s="36" t="s">
        <v>632</v>
      </c>
      <c r="D59" s="36" t="s">
        <v>444</v>
      </c>
      <c r="E59" s="36" t="s">
        <v>445</v>
      </c>
      <c r="F59" s="38">
        <v>97388</v>
      </c>
      <c r="G59" s="39">
        <v>525747</v>
      </c>
      <c r="H59" s="36" t="s">
        <v>386</v>
      </c>
      <c r="I59" s="36" t="s">
        <v>387</v>
      </c>
      <c r="J59" s="36" t="s">
        <v>388</v>
      </c>
      <c r="K59" s="37" t="str">
        <f t="shared" si="3"/>
        <v>Lara Velasco                                                                     Phone: 541-992-0709</v>
      </c>
      <c r="L59" s="36" t="s">
        <v>66</v>
      </c>
      <c r="M59" s="36" t="s">
        <v>67</v>
      </c>
      <c r="N59" s="36" t="s">
        <v>68</v>
      </c>
      <c r="O59" s="40">
        <v>9348</v>
      </c>
      <c r="P59" s="41"/>
      <c r="Q59" s="38">
        <v>5</v>
      </c>
    </row>
    <row r="60" spans="1:22" s="12" customFormat="1" ht="60" customHeight="1" x14ac:dyDescent="0.25">
      <c r="A60" s="36" t="s">
        <v>602</v>
      </c>
      <c r="B60" s="37" t="str">
        <f t="shared" si="2"/>
        <v>Sunshine Home Adult Care #1                                                                                         4675 Sussex Court                                                                                               Depoe Bay, OR 97341</v>
      </c>
      <c r="C60" s="36" t="s">
        <v>622</v>
      </c>
      <c r="D60" s="36" t="s">
        <v>425</v>
      </c>
      <c r="E60" s="36" t="s">
        <v>426</v>
      </c>
      <c r="F60" s="38">
        <v>97341</v>
      </c>
      <c r="G60" s="39">
        <v>503020</v>
      </c>
      <c r="H60" s="36" t="s">
        <v>386</v>
      </c>
      <c r="I60" s="36" t="s">
        <v>387</v>
      </c>
      <c r="J60" s="36" t="s">
        <v>388</v>
      </c>
      <c r="K60" s="37" t="str">
        <f t="shared" si="3"/>
        <v>Ana Imes                                                                     Phone: 541-992-3882</v>
      </c>
      <c r="L60" s="36" t="s">
        <v>38</v>
      </c>
      <c r="M60" s="36" t="s">
        <v>39</v>
      </c>
      <c r="N60" s="36" t="s">
        <v>40</v>
      </c>
      <c r="O60" s="40">
        <v>9348</v>
      </c>
      <c r="P60" s="41"/>
      <c r="Q60" s="38">
        <v>5</v>
      </c>
    </row>
    <row r="61" spans="1:22" s="12" customFormat="1" ht="60" customHeight="1" x14ac:dyDescent="0.25">
      <c r="A61" s="36" t="s">
        <v>609</v>
      </c>
      <c r="B61" s="37" t="str">
        <f t="shared" si="2"/>
        <v>Adult Choices AFH                                                                                         2592 SE Ermine Street                                                                                               Albany, OR 97322</v>
      </c>
      <c r="C61" s="36" t="s">
        <v>642</v>
      </c>
      <c r="D61" s="36" t="s">
        <v>462</v>
      </c>
      <c r="E61" s="36" t="s">
        <v>463</v>
      </c>
      <c r="F61" s="38">
        <v>97322</v>
      </c>
      <c r="G61" s="39">
        <v>500864</v>
      </c>
      <c r="H61" s="36" t="s">
        <v>386</v>
      </c>
      <c r="I61" s="36" t="s">
        <v>387</v>
      </c>
      <c r="J61" s="36" t="s">
        <v>388</v>
      </c>
      <c r="K61" s="37" t="str">
        <f t="shared" si="3"/>
        <v>Kellie Poe                                                                     Phone: 541-971-9934</v>
      </c>
      <c r="L61" s="36" t="s">
        <v>96</v>
      </c>
      <c r="M61" s="36" t="s">
        <v>97</v>
      </c>
      <c r="N61" s="36" t="s">
        <v>98</v>
      </c>
      <c r="O61" s="40">
        <v>9348</v>
      </c>
      <c r="P61" s="41"/>
      <c r="Q61" s="38">
        <v>5</v>
      </c>
    </row>
    <row r="62" spans="1:22" s="12" customFormat="1" ht="60" customHeight="1" x14ac:dyDescent="0.25">
      <c r="A62" s="36" t="s">
        <v>609</v>
      </c>
      <c r="B62" s="37" t="str">
        <f t="shared" si="2"/>
        <v>Helping Hearts Adult Foster Care                                                                                         370 Spaulding Way                                                                                               Sweet Home, OR 97386</v>
      </c>
      <c r="C62" s="36" t="s">
        <v>675</v>
      </c>
      <c r="D62" s="36" t="s">
        <v>512</v>
      </c>
      <c r="E62" s="36" t="s">
        <v>513</v>
      </c>
      <c r="F62" s="38">
        <v>97386</v>
      </c>
      <c r="G62" s="39">
        <v>529042</v>
      </c>
      <c r="H62" s="36" t="s">
        <v>386</v>
      </c>
      <c r="I62" s="36" t="s">
        <v>387</v>
      </c>
      <c r="J62" s="36" t="s">
        <v>388</v>
      </c>
      <c r="K62" s="37" t="str">
        <f t="shared" si="3"/>
        <v>Jessica Train                                                                     Phone: 541-818-0338</v>
      </c>
      <c r="L62" s="36" t="s">
        <v>108</v>
      </c>
      <c r="M62" s="36" t="s">
        <v>194</v>
      </c>
      <c r="N62" s="36" t="s">
        <v>98</v>
      </c>
      <c r="O62" s="40">
        <v>9348</v>
      </c>
      <c r="P62" s="41"/>
      <c r="Q62" s="38">
        <v>5</v>
      </c>
    </row>
    <row r="63" spans="1:22" s="12" customFormat="1" ht="60" customHeight="1" x14ac:dyDescent="0.25">
      <c r="A63" s="36" t="s">
        <v>609</v>
      </c>
      <c r="B63" s="37" t="str">
        <f t="shared" si="2"/>
        <v>Helping Hearts AFH 16th                                                                                         372 Spaulding Way, Unit A                                                                                               Brownsville, OR 97321</v>
      </c>
      <c r="C63" s="36" t="s">
        <v>645</v>
      </c>
      <c r="D63" s="36" t="s">
        <v>468</v>
      </c>
      <c r="E63" s="36" t="s">
        <v>469</v>
      </c>
      <c r="F63" s="38">
        <v>97321</v>
      </c>
      <c r="G63" s="39">
        <v>528867</v>
      </c>
      <c r="H63" s="36" t="s">
        <v>386</v>
      </c>
      <c r="I63" s="36" t="s">
        <v>387</v>
      </c>
      <c r="J63" s="36" t="s">
        <v>388</v>
      </c>
      <c r="K63" s="37" t="str">
        <f t="shared" si="3"/>
        <v>Jessica Train                                                                     Phone: 541-466-3095</v>
      </c>
      <c r="L63" s="36" t="s">
        <v>108</v>
      </c>
      <c r="M63" s="36" t="s">
        <v>109</v>
      </c>
      <c r="N63" s="36" t="s">
        <v>98</v>
      </c>
      <c r="O63" s="40">
        <v>9348</v>
      </c>
      <c r="P63" s="41"/>
      <c r="Q63" s="38">
        <v>5</v>
      </c>
      <c r="S63" s="3"/>
    </row>
    <row r="64" spans="1:22" s="12" customFormat="1" ht="60" customHeight="1" x14ac:dyDescent="0.25">
      <c r="A64" s="36" t="s">
        <v>609</v>
      </c>
      <c r="B64" s="37" t="str">
        <f t="shared" si="2"/>
        <v>Hillview AFH                                                                                         1285 Cascade Drive                                                                                               Lebanon, OR 97355</v>
      </c>
      <c r="C64" s="36" t="s">
        <v>634</v>
      </c>
      <c r="D64" s="36" t="s">
        <v>448</v>
      </c>
      <c r="E64" s="36" t="s">
        <v>449</v>
      </c>
      <c r="F64" s="38">
        <v>97355</v>
      </c>
      <c r="G64" s="39">
        <v>522403</v>
      </c>
      <c r="H64" s="36" t="s">
        <v>386</v>
      </c>
      <c r="I64" s="36" t="s">
        <v>387</v>
      </c>
      <c r="J64" s="36" t="s">
        <v>388</v>
      </c>
      <c r="K64" s="37" t="str">
        <f t="shared" si="3"/>
        <v>Amy Roos                                                                     Phone: 541-258-5555</v>
      </c>
      <c r="L64" s="36" t="s">
        <v>72</v>
      </c>
      <c r="M64" s="36" t="s">
        <v>73</v>
      </c>
      <c r="N64" s="36" t="s">
        <v>74</v>
      </c>
      <c r="O64" s="40">
        <v>9348</v>
      </c>
      <c r="P64" s="41"/>
      <c r="Q64" s="38">
        <v>5</v>
      </c>
      <c r="T64" s="3"/>
      <c r="U64" s="3"/>
      <c r="V64" s="3"/>
    </row>
    <row r="65" spans="1:22" s="12" customFormat="1" ht="60" customHeight="1" x14ac:dyDescent="0.25">
      <c r="A65" s="36" t="s">
        <v>609</v>
      </c>
      <c r="B65" s="37" t="str">
        <f t="shared" si="2"/>
        <v>Karen Place                                                                                         2170 Grace NW                                                                                               Albany, OR 97321</v>
      </c>
      <c r="C65" s="36" t="s">
        <v>666</v>
      </c>
      <c r="D65" s="36" t="s">
        <v>500</v>
      </c>
      <c r="E65" s="36" t="s">
        <v>463</v>
      </c>
      <c r="F65" s="38">
        <v>97321</v>
      </c>
      <c r="G65" s="39">
        <v>520496</v>
      </c>
      <c r="H65" s="36" t="s">
        <v>386</v>
      </c>
      <c r="I65" s="36" t="s">
        <v>387</v>
      </c>
      <c r="J65" s="36" t="s">
        <v>388</v>
      </c>
      <c r="K65" s="37" t="str">
        <f t="shared" si="3"/>
        <v>Karen Sobrak                                                                     Phone: 971-338-0028</v>
      </c>
      <c r="L65" s="36" t="s">
        <v>169</v>
      </c>
      <c r="M65" s="36" t="s">
        <v>170</v>
      </c>
      <c r="N65" s="36" t="s">
        <v>171</v>
      </c>
      <c r="O65" s="40">
        <v>9348</v>
      </c>
      <c r="P65" s="41"/>
      <c r="Q65" s="38">
        <v>5</v>
      </c>
    </row>
    <row r="66" spans="1:22" s="12" customFormat="1" ht="60" customHeight="1" x14ac:dyDescent="0.25">
      <c r="A66" s="36" t="s">
        <v>609</v>
      </c>
      <c r="B66" s="37" t="str">
        <f t="shared" si="2"/>
        <v>Lake Front Adult Foster Care                                                                                         610 SE Bain St                                                                                                Albany, OR 97311</v>
      </c>
      <c r="C66" s="36" t="s">
        <v>655</v>
      </c>
      <c r="D66" s="36" t="s">
        <v>485</v>
      </c>
      <c r="E66" s="36" t="s">
        <v>463</v>
      </c>
      <c r="F66" s="38">
        <v>97311</v>
      </c>
      <c r="G66" s="39">
        <v>524770</v>
      </c>
      <c r="H66" s="36" t="s">
        <v>386</v>
      </c>
      <c r="I66" s="36" t="s">
        <v>387</v>
      </c>
      <c r="J66" s="36" t="s">
        <v>388</v>
      </c>
      <c r="K66" s="37" t="str">
        <f t="shared" si="3"/>
        <v>Jessica Train                                                                     Phone: 541-971-9934</v>
      </c>
      <c r="L66" s="36" t="s">
        <v>108</v>
      </c>
      <c r="M66" s="36" t="s">
        <v>97</v>
      </c>
      <c r="N66" s="36" t="s">
        <v>98</v>
      </c>
      <c r="O66" s="40">
        <v>9348</v>
      </c>
      <c r="P66" s="41"/>
      <c r="Q66" s="38">
        <v>5</v>
      </c>
    </row>
    <row r="67" spans="1:22" s="12" customFormat="1" ht="60" customHeight="1" x14ac:dyDescent="0.25">
      <c r="A67" s="36" t="s">
        <v>609</v>
      </c>
      <c r="B67" s="37" t="str">
        <f t="shared" si="2"/>
        <v>Sweet Home RCF ***                                                                                         950 Nandina Street                                                                                               Sweet Home, OR 97386</v>
      </c>
      <c r="C67" s="36" t="s">
        <v>708</v>
      </c>
      <c r="D67" s="36" t="s">
        <v>553</v>
      </c>
      <c r="E67" s="36" t="s">
        <v>513</v>
      </c>
      <c r="F67" s="38">
        <v>97386</v>
      </c>
      <c r="G67" s="39">
        <v>528905</v>
      </c>
      <c r="H67" s="36" t="s">
        <v>389</v>
      </c>
      <c r="I67" s="36" t="s">
        <v>404</v>
      </c>
      <c r="J67" s="36" t="s">
        <v>391</v>
      </c>
      <c r="K67" s="37" t="str">
        <f t="shared" si="3"/>
        <v>Amanda Gray                                                                     Phone: 503-930-4173</v>
      </c>
      <c r="L67" s="36" t="s">
        <v>283</v>
      </c>
      <c r="M67" s="36" t="s">
        <v>284</v>
      </c>
      <c r="N67" s="36" t="s">
        <v>285</v>
      </c>
      <c r="O67" s="40">
        <v>18197</v>
      </c>
      <c r="P67" s="37"/>
      <c r="Q67" s="38">
        <v>18</v>
      </c>
      <c r="S67" s="20" t="s">
        <v>14</v>
      </c>
    </row>
    <row r="68" spans="1:22" s="12" customFormat="1" ht="60" customHeight="1" x14ac:dyDescent="0.25">
      <c r="A68" s="36" t="s">
        <v>616</v>
      </c>
      <c r="B68" s="37" t="str">
        <f t="shared" ref="B68:B99" si="4">C68&amp;"                                                                                         "&amp;D68&amp;"                                                                                               "&amp;E68&amp;","&amp;" "&amp;"OR"&amp;" "&amp;F68</f>
        <v>Skyhawk House                                                                                         661 Skyhawk Dr.                                                                                               Ontario, OR 97914</v>
      </c>
      <c r="C68" s="36" t="s">
        <v>733</v>
      </c>
      <c r="D68" s="36" t="s">
        <v>582</v>
      </c>
      <c r="E68" s="36" t="s">
        <v>583</v>
      </c>
      <c r="F68" s="38">
        <v>97914</v>
      </c>
      <c r="G68" s="39">
        <v>529906</v>
      </c>
      <c r="H68" s="36" t="s">
        <v>386</v>
      </c>
      <c r="I68" s="36" t="s">
        <v>417</v>
      </c>
      <c r="J68" s="36" t="s">
        <v>385</v>
      </c>
      <c r="K68" s="37" t="str">
        <f t="shared" ref="K68:K99" si="5">L68&amp;"                                                                     Phone: "&amp;M68&amp;""</f>
        <v>Charlotte Kreftmeyer                                                                     Phone: 208-590-8094</v>
      </c>
      <c r="L68" s="36" t="s">
        <v>355</v>
      </c>
      <c r="M68" s="36" t="s">
        <v>356</v>
      </c>
      <c r="N68" s="36" t="s">
        <v>357</v>
      </c>
      <c r="O68" s="40">
        <v>9348</v>
      </c>
      <c r="P68" s="41"/>
      <c r="Q68" s="38">
        <v>5</v>
      </c>
      <c r="T68" s="18"/>
      <c r="U68" s="18"/>
    </row>
    <row r="69" spans="1:22" s="12" customFormat="1" ht="60" customHeight="1" x14ac:dyDescent="0.25">
      <c r="A69" s="36" t="s">
        <v>605</v>
      </c>
      <c r="B69" s="37" t="str">
        <f t="shared" si="4"/>
        <v>All Seasons Care                                                                                         940 Fairview Ave SE                                                                                                Salem, OR 97302</v>
      </c>
      <c r="C69" s="36" t="s">
        <v>676</v>
      </c>
      <c r="D69" s="36" t="s">
        <v>514</v>
      </c>
      <c r="E69" s="36" t="s">
        <v>481</v>
      </c>
      <c r="F69" s="38">
        <v>97302</v>
      </c>
      <c r="G69" s="39">
        <v>526453</v>
      </c>
      <c r="H69" s="36" t="s">
        <v>386</v>
      </c>
      <c r="I69" s="36" t="s">
        <v>399</v>
      </c>
      <c r="J69" s="36" t="s">
        <v>388</v>
      </c>
      <c r="K69" s="37" t="str">
        <f t="shared" si="5"/>
        <v>Fabiola Ruiz                                                                      Phone: 503-588-7470</v>
      </c>
      <c r="L69" s="36" t="s">
        <v>195</v>
      </c>
      <c r="M69" s="36" t="s">
        <v>196</v>
      </c>
      <c r="N69" s="36" t="s">
        <v>197</v>
      </c>
      <c r="O69" s="40">
        <v>9348</v>
      </c>
      <c r="P69" s="41"/>
      <c r="Q69" s="38">
        <v>5</v>
      </c>
    </row>
    <row r="70" spans="1:22" s="12" customFormat="1" ht="60" customHeight="1" x14ac:dyDescent="0.25">
      <c r="A70" s="36" t="s">
        <v>605</v>
      </c>
      <c r="B70" s="37" t="str">
        <f t="shared" si="4"/>
        <v>Open Arms Adult Care                                                                                         1637 Hummingbird Lane                                                                                                Stayton, OR 97383</v>
      </c>
      <c r="C70" s="36" t="s">
        <v>690</v>
      </c>
      <c r="D70" s="36" t="s">
        <v>531</v>
      </c>
      <c r="E70" s="36" t="s">
        <v>532</v>
      </c>
      <c r="F70" s="38">
        <v>97383</v>
      </c>
      <c r="G70" s="39">
        <v>525830</v>
      </c>
      <c r="H70" s="36" t="s">
        <v>386</v>
      </c>
      <c r="I70" s="36" t="s">
        <v>387</v>
      </c>
      <c r="J70" s="36" t="s">
        <v>388</v>
      </c>
      <c r="K70" s="37" t="str">
        <f t="shared" si="5"/>
        <v>Erin Wheeler-McKenzie                                                                     Phone: 503-769-3040</v>
      </c>
      <c r="L70" s="36" t="s">
        <v>235</v>
      </c>
      <c r="M70" s="36" t="s">
        <v>236</v>
      </c>
      <c r="N70" s="36" t="s">
        <v>237</v>
      </c>
      <c r="O70" s="40">
        <v>9348</v>
      </c>
      <c r="P70" s="41"/>
      <c r="Q70" s="38">
        <v>5</v>
      </c>
    </row>
    <row r="71" spans="1:22" s="12" customFormat="1" ht="60" customHeight="1" x14ac:dyDescent="0.25">
      <c r="A71" s="55" t="s">
        <v>605</v>
      </c>
      <c r="B71" s="56" t="str">
        <f t="shared" si="4"/>
        <v>Providence Health &amp; Services - Oregon                                                                                         540 South Main                                                                                               Mt Angel, OR 97362</v>
      </c>
      <c r="C71" s="55" t="s">
        <v>625</v>
      </c>
      <c r="D71" s="55" t="s">
        <v>431</v>
      </c>
      <c r="E71" s="55" t="s">
        <v>432</v>
      </c>
      <c r="F71" s="57">
        <v>97362</v>
      </c>
      <c r="G71" s="58">
        <v>800006</v>
      </c>
      <c r="H71" s="55" t="s">
        <v>383</v>
      </c>
      <c r="I71" s="55" t="s">
        <v>384</v>
      </c>
      <c r="J71" s="55" t="s">
        <v>388</v>
      </c>
      <c r="K71" s="56" t="str">
        <f t="shared" si="5"/>
        <v>David Horn                                                                     Phone: 503-845-6841</v>
      </c>
      <c r="L71" s="55" t="s">
        <v>47</v>
      </c>
      <c r="M71" s="55" t="s">
        <v>48</v>
      </c>
      <c r="N71" s="55" t="s">
        <v>49</v>
      </c>
      <c r="O71" s="59">
        <v>765.51</v>
      </c>
      <c r="P71" s="60"/>
      <c r="Q71" s="57">
        <v>16</v>
      </c>
      <c r="S71" s="34" t="s">
        <v>748</v>
      </c>
    </row>
    <row r="72" spans="1:22" s="12" customFormat="1" ht="60" customHeight="1" x14ac:dyDescent="0.25">
      <c r="A72" s="36" t="s">
        <v>605</v>
      </c>
      <c r="B72" s="37" t="str">
        <f t="shared" si="4"/>
        <v>Santiam Gardens Residential Care                                                                                         1625 Center St. NE                                                                                                Salem, OR 97301</v>
      </c>
      <c r="C72" s="36" t="s">
        <v>706</v>
      </c>
      <c r="D72" s="36" t="s">
        <v>551</v>
      </c>
      <c r="E72" s="36" t="s">
        <v>481</v>
      </c>
      <c r="F72" s="38">
        <v>97301</v>
      </c>
      <c r="G72" s="39">
        <v>529838</v>
      </c>
      <c r="H72" s="36" t="s">
        <v>389</v>
      </c>
      <c r="I72" s="36" t="s">
        <v>410</v>
      </c>
      <c r="J72" s="36" t="s">
        <v>388</v>
      </c>
      <c r="K72" s="37" t="str">
        <f t="shared" si="5"/>
        <v>Christina Thompson                                                                     Phone: 503-967-6312</v>
      </c>
      <c r="L72" s="36" t="s">
        <v>280</v>
      </c>
      <c r="M72" s="36" t="s">
        <v>281</v>
      </c>
      <c r="N72" s="36" t="s">
        <v>282</v>
      </c>
      <c r="O72" s="40">
        <v>16855</v>
      </c>
      <c r="P72" s="41"/>
      <c r="Q72" s="38">
        <v>36</v>
      </c>
    </row>
    <row r="73" spans="1:22" s="12" customFormat="1" ht="60" customHeight="1" x14ac:dyDescent="0.25">
      <c r="A73" s="36" t="s">
        <v>605</v>
      </c>
      <c r="B73" s="37" t="str">
        <f t="shared" si="4"/>
        <v>Windsor Place                                                                                         3001 Windsor Ave NE                                                                                               Salem, OR 97301</v>
      </c>
      <c r="C73" s="36" t="s">
        <v>693</v>
      </c>
      <c r="D73" s="36" t="s">
        <v>535</v>
      </c>
      <c r="E73" s="36" t="s">
        <v>481</v>
      </c>
      <c r="F73" s="38">
        <v>97301</v>
      </c>
      <c r="G73" s="39">
        <v>521767</v>
      </c>
      <c r="H73" s="36" t="s">
        <v>386</v>
      </c>
      <c r="I73" s="36" t="s">
        <v>401</v>
      </c>
      <c r="J73" s="36" t="s">
        <v>388</v>
      </c>
      <c r="K73" s="37" t="str">
        <f t="shared" si="5"/>
        <v>Susan Hunter                                                                     Phone: 503-581-0393</v>
      </c>
      <c r="L73" s="36" t="s">
        <v>244</v>
      </c>
      <c r="M73" s="36" t="s">
        <v>245</v>
      </c>
      <c r="N73" s="36" t="s">
        <v>246</v>
      </c>
      <c r="O73" s="40">
        <v>8611</v>
      </c>
      <c r="P73" s="41"/>
      <c r="Q73" s="38">
        <v>5</v>
      </c>
    </row>
    <row r="74" spans="1:22" s="12" customFormat="1" ht="60" customHeight="1" x14ac:dyDescent="0.25">
      <c r="A74" s="36" t="s">
        <v>605</v>
      </c>
      <c r="B74" s="37" t="str">
        <f t="shared" si="4"/>
        <v>Windsor Place                                                                                         3005 Windsor Ave NE                                                                                               Salem, OR 97301</v>
      </c>
      <c r="C74" s="36" t="s">
        <v>693</v>
      </c>
      <c r="D74" s="36" t="s">
        <v>536</v>
      </c>
      <c r="E74" s="36" t="s">
        <v>481</v>
      </c>
      <c r="F74" s="38">
        <v>97301</v>
      </c>
      <c r="G74" s="39">
        <v>521768</v>
      </c>
      <c r="H74" s="36" t="s">
        <v>386</v>
      </c>
      <c r="I74" s="36" t="s">
        <v>401</v>
      </c>
      <c r="J74" s="36" t="s">
        <v>388</v>
      </c>
      <c r="K74" s="37" t="str">
        <f t="shared" si="5"/>
        <v>Susan Hunter                                                                     Phone: 503-581-0393</v>
      </c>
      <c r="L74" s="36" t="s">
        <v>244</v>
      </c>
      <c r="M74" s="36" t="s">
        <v>245</v>
      </c>
      <c r="N74" s="36" t="s">
        <v>246</v>
      </c>
      <c r="O74" s="40">
        <v>8611</v>
      </c>
      <c r="P74" s="41"/>
      <c r="Q74" s="38">
        <v>5</v>
      </c>
      <c r="S74" s="3"/>
    </row>
    <row r="75" spans="1:22" s="12" customFormat="1" ht="60" customHeight="1" x14ac:dyDescent="0.25">
      <c r="A75" s="36" t="s">
        <v>605</v>
      </c>
      <c r="B75" s="37" t="str">
        <f t="shared" si="4"/>
        <v>Windsor Place                                                                                         3009 Windsor Ave NE                                                                                               Salem, OR 97301</v>
      </c>
      <c r="C75" s="36" t="s">
        <v>693</v>
      </c>
      <c r="D75" s="36" t="s">
        <v>537</v>
      </c>
      <c r="E75" s="36" t="s">
        <v>481</v>
      </c>
      <c r="F75" s="38">
        <v>97301</v>
      </c>
      <c r="G75" s="39">
        <v>521769</v>
      </c>
      <c r="H75" s="36" t="s">
        <v>386</v>
      </c>
      <c r="I75" s="36" t="s">
        <v>401</v>
      </c>
      <c r="J75" s="36" t="s">
        <v>388</v>
      </c>
      <c r="K75" s="37" t="str">
        <f t="shared" si="5"/>
        <v>Susan Hunter                                                                     Phone: 503-581-0393</v>
      </c>
      <c r="L75" s="36" t="s">
        <v>244</v>
      </c>
      <c r="M75" s="36" t="s">
        <v>245</v>
      </c>
      <c r="N75" s="36" t="s">
        <v>246</v>
      </c>
      <c r="O75" s="40">
        <v>8611</v>
      </c>
      <c r="P75" s="41"/>
      <c r="Q75" s="38">
        <v>5</v>
      </c>
      <c r="T75" s="3"/>
      <c r="U75" s="3"/>
      <c r="V75" s="3"/>
    </row>
    <row r="76" spans="1:22" s="12" customFormat="1" ht="60" customHeight="1" x14ac:dyDescent="0.25">
      <c r="A76" s="36" t="s">
        <v>604</v>
      </c>
      <c r="B76" s="37" t="str">
        <f t="shared" si="4"/>
        <v>Abraham Gurmessa Rissa                                                                                         16235 SE Clinton St                                                                                                Portland, OR 97236</v>
      </c>
      <c r="C76" s="36" t="s">
        <v>629</v>
      </c>
      <c r="D76" s="36" t="s">
        <v>439</v>
      </c>
      <c r="E76" s="36" t="s">
        <v>440</v>
      </c>
      <c r="F76" s="38">
        <v>97236</v>
      </c>
      <c r="G76" s="39">
        <v>528068</v>
      </c>
      <c r="H76" s="36" t="s">
        <v>386</v>
      </c>
      <c r="I76" s="36" t="s">
        <v>395</v>
      </c>
      <c r="J76" s="36" t="s">
        <v>388</v>
      </c>
      <c r="K76" s="37" t="str">
        <f t="shared" si="5"/>
        <v xml:space="preserve">Abraham Gurmesa Rissa                                                                     Phone: 503-335-5852 </v>
      </c>
      <c r="L76" s="36" t="s">
        <v>59</v>
      </c>
      <c r="M76" s="36" t="s">
        <v>60</v>
      </c>
      <c r="N76" s="36" t="s">
        <v>61</v>
      </c>
      <c r="O76" s="40">
        <v>12006</v>
      </c>
      <c r="P76" s="41"/>
      <c r="Q76" s="38">
        <v>5</v>
      </c>
    </row>
    <row r="77" spans="1:22" s="12" customFormat="1" ht="60" customHeight="1" x14ac:dyDescent="0.25">
      <c r="A77" s="36" t="s">
        <v>604</v>
      </c>
      <c r="B77" s="37" t="str">
        <f t="shared" si="4"/>
        <v>Adara Oaks Living ***                                                                                         931 NE Linden Ave                                                                                                Gresham, OR 97030</v>
      </c>
      <c r="C77" s="36" t="s">
        <v>725</v>
      </c>
      <c r="D77" s="36" t="s">
        <v>574</v>
      </c>
      <c r="E77" s="36" t="s">
        <v>430</v>
      </c>
      <c r="F77" s="38">
        <v>97030</v>
      </c>
      <c r="G77" s="39">
        <v>529080</v>
      </c>
      <c r="H77" s="36" t="s">
        <v>389</v>
      </c>
      <c r="I77" s="36" t="s">
        <v>393</v>
      </c>
      <c r="J77" s="36" t="s">
        <v>385</v>
      </c>
      <c r="K77" s="37" t="str">
        <f t="shared" si="5"/>
        <v>Raeann Voorhies                                                                     Phone: 503-348-8587</v>
      </c>
      <c r="L77" s="36" t="s">
        <v>331</v>
      </c>
      <c r="M77" s="36" t="s">
        <v>332</v>
      </c>
      <c r="N77" s="36" t="s">
        <v>333</v>
      </c>
      <c r="O77" s="40">
        <v>18396</v>
      </c>
      <c r="P77" s="41"/>
      <c r="Q77" s="38">
        <v>42</v>
      </c>
    </row>
    <row r="78" spans="1:22" s="12" customFormat="1" ht="60" customHeight="1" x14ac:dyDescent="0.25">
      <c r="A78" s="36" t="s">
        <v>604</v>
      </c>
      <c r="B78" s="37" t="str">
        <f t="shared" si="4"/>
        <v>Advocate Care LLC. ***                                                                                         13033 SE Holgate Blvd                                                                                               Portland, OR 97236</v>
      </c>
      <c r="C78" s="36" t="s">
        <v>699</v>
      </c>
      <c r="D78" s="36" t="s">
        <v>544</v>
      </c>
      <c r="E78" s="36" t="s">
        <v>440</v>
      </c>
      <c r="F78" s="38">
        <v>97236</v>
      </c>
      <c r="G78" s="39">
        <v>525557</v>
      </c>
      <c r="H78" s="36" t="s">
        <v>389</v>
      </c>
      <c r="I78" s="36" t="s">
        <v>404</v>
      </c>
      <c r="J78" s="36" t="s">
        <v>388</v>
      </c>
      <c r="K78" s="37" t="str">
        <f t="shared" si="5"/>
        <v>Leah Lichens                                                                     Phone: 971-271-8457</v>
      </c>
      <c r="L78" s="36" t="s">
        <v>262</v>
      </c>
      <c r="M78" s="36" t="s">
        <v>263</v>
      </c>
      <c r="N78" s="36" t="s">
        <v>264</v>
      </c>
      <c r="O78" s="40">
        <v>26084</v>
      </c>
      <c r="P78" s="41"/>
      <c r="Q78" s="38">
        <v>32</v>
      </c>
    </row>
    <row r="79" spans="1:22" s="12" customFormat="1" ht="60" customHeight="1" x14ac:dyDescent="0.25">
      <c r="A79" s="36" t="s">
        <v>604</v>
      </c>
      <c r="B79" s="37" t="str">
        <f t="shared" si="4"/>
        <v>Autumn Days Care Home                                                                                         1720 NW 27th Avenue                                                                                               Portland, OR 97210</v>
      </c>
      <c r="C79" s="36" t="s">
        <v>686</v>
      </c>
      <c r="D79" s="36" t="s">
        <v>526</v>
      </c>
      <c r="E79" s="36" t="s">
        <v>440</v>
      </c>
      <c r="F79" s="38">
        <v>97210</v>
      </c>
      <c r="G79" s="39">
        <v>521850</v>
      </c>
      <c r="H79" s="36" t="s">
        <v>386</v>
      </c>
      <c r="I79" s="36" t="s">
        <v>387</v>
      </c>
      <c r="J79" s="36" t="s">
        <v>388</v>
      </c>
      <c r="K79" s="37" t="str">
        <f t="shared" si="5"/>
        <v>Angela Muresan                                                                     Phone: 503-799-9225</v>
      </c>
      <c r="L79" s="36" t="s">
        <v>225</v>
      </c>
      <c r="M79" s="36" t="s">
        <v>226</v>
      </c>
      <c r="N79" s="36" t="s">
        <v>227</v>
      </c>
      <c r="O79" s="40">
        <v>9348</v>
      </c>
      <c r="P79" s="41"/>
      <c r="Q79" s="38">
        <v>5</v>
      </c>
    </row>
    <row r="80" spans="1:22" s="12" customFormat="1" ht="60" customHeight="1" x14ac:dyDescent="0.25">
      <c r="A80" s="43" t="s">
        <v>604</v>
      </c>
      <c r="B80" s="44" t="str">
        <f t="shared" si="4"/>
        <v>Avamere at Chestnut Lane                                                                                         1219 NE 6th Street                                                                                               Gresham, OR 97030</v>
      </c>
      <c r="C80" s="43" t="s">
        <v>701</v>
      </c>
      <c r="D80" s="43" t="s">
        <v>546</v>
      </c>
      <c r="E80" s="43" t="s">
        <v>430</v>
      </c>
      <c r="F80" s="45">
        <v>97030</v>
      </c>
      <c r="G80" s="46">
        <v>527631</v>
      </c>
      <c r="H80" s="43" t="s">
        <v>405</v>
      </c>
      <c r="I80" s="43" t="s">
        <v>407</v>
      </c>
      <c r="J80" s="43" t="s">
        <v>388</v>
      </c>
      <c r="K80" s="44" t="str">
        <f t="shared" si="5"/>
        <v>Renee Vairora                                                                     Phone: 503-405-4766</v>
      </c>
      <c r="L80" s="43" t="s">
        <v>268</v>
      </c>
      <c r="M80" s="43" t="s">
        <v>269</v>
      </c>
      <c r="N80" s="43" t="s">
        <v>270</v>
      </c>
      <c r="O80" s="47">
        <v>8043</v>
      </c>
      <c r="P80" s="48"/>
      <c r="Q80" s="45">
        <v>56</v>
      </c>
      <c r="S80" s="29" t="s">
        <v>21</v>
      </c>
    </row>
    <row r="81" spans="1:22" s="12" customFormat="1" ht="60" customHeight="1" x14ac:dyDescent="0.25">
      <c r="A81" s="36" t="s">
        <v>604</v>
      </c>
      <c r="B81" s="37" t="str">
        <f t="shared" si="4"/>
        <v>Better Living RCF                                                                                         15855 SE Powell Blvd                                                                                               Portland, OR 97236</v>
      </c>
      <c r="C81" s="36" t="s">
        <v>697</v>
      </c>
      <c r="D81" s="36" t="s">
        <v>542</v>
      </c>
      <c r="E81" s="36" t="s">
        <v>440</v>
      </c>
      <c r="F81" s="38">
        <v>97236</v>
      </c>
      <c r="G81" s="39">
        <v>529492</v>
      </c>
      <c r="H81" s="36" t="s">
        <v>389</v>
      </c>
      <c r="I81" s="36" t="s">
        <v>402</v>
      </c>
      <c r="J81" s="36" t="s">
        <v>388</v>
      </c>
      <c r="K81" s="37" t="str">
        <f t="shared" si="5"/>
        <v>Priscilla McPike                                                                     Phone: 971-420-8691</v>
      </c>
      <c r="L81" s="36" t="s">
        <v>256</v>
      </c>
      <c r="M81" s="36" t="s">
        <v>257</v>
      </c>
      <c r="N81" s="36" t="s">
        <v>258</v>
      </c>
      <c r="O81" s="40">
        <v>14860</v>
      </c>
      <c r="P81" s="41"/>
      <c r="Q81" s="38">
        <v>10</v>
      </c>
      <c r="S81" s="3"/>
      <c r="T81" s="3"/>
      <c r="U81" s="3"/>
      <c r="V81" s="3"/>
    </row>
    <row r="82" spans="1:22" s="12" customFormat="1" ht="60" customHeight="1" x14ac:dyDescent="0.25">
      <c r="A82" s="36" t="s">
        <v>604</v>
      </c>
      <c r="B82" s="37" t="str">
        <f t="shared" si="4"/>
        <v>Erika's Care Home                                                                                         5735 SE 60th Avenue                                                                                               Portland, OR 97206</v>
      </c>
      <c r="C82" s="36" t="s">
        <v>672</v>
      </c>
      <c r="D82" s="36" t="s">
        <v>508</v>
      </c>
      <c r="E82" s="36" t="s">
        <v>440</v>
      </c>
      <c r="F82" s="38">
        <v>97206</v>
      </c>
      <c r="G82" s="39">
        <v>521646</v>
      </c>
      <c r="H82" s="36" t="s">
        <v>386</v>
      </c>
      <c r="I82" s="36" t="s">
        <v>387</v>
      </c>
      <c r="J82" s="36" t="s">
        <v>388</v>
      </c>
      <c r="K82" s="37" t="str">
        <f t="shared" si="5"/>
        <v>Erika Covaciu                                                                     Phone: 503-737-7163</v>
      </c>
      <c r="L82" s="36" t="s">
        <v>185</v>
      </c>
      <c r="M82" s="36" t="s">
        <v>186</v>
      </c>
      <c r="N82" s="36" t="s">
        <v>187</v>
      </c>
      <c r="O82" s="40">
        <v>9348</v>
      </c>
      <c r="P82" s="41"/>
      <c r="Q82" s="38">
        <v>5</v>
      </c>
      <c r="T82" s="3"/>
      <c r="U82" s="3"/>
      <c r="V82" s="3"/>
    </row>
    <row r="83" spans="1:22" s="12" customFormat="1" ht="60" customHeight="1" x14ac:dyDescent="0.25">
      <c r="A83" s="36" t="s">
        <v>604</v>
      </c>
      <c r="B83" s="37" t="str">
        <f t="shared" si="4"/>
        <v>Firwood Gardens ***                                                                                         819 NE 122nd Ave.                                                                                               Portland, OR 97230</v>
      </c>
      <c r="C83" s="36" t="s">
        <v>707</v>
      </c>
      <c r="D83" s="36" t="s">
        <v>552</v>
      </c>
      <c r="E83" s="36" t="s">
        <v>440</v>
      </c>
      <c r="F83" s="38">
        <v>97230</v>
      </c>
      <c r="G83" s="39">
        <v>529798</v>
      </c>
      <c r="H83" s="36" t="s">
        <v>389</v>
      </c>
      <c r="I83" s="36" t="s">
        <v>412</v>
      </c>
      <c r="J83" s="36" t="s">
        <v>388</v>
      </c>
      <c r="K83" s="37" t="str">
        <f t="shared" si="5"/>
        <v>Amanda Gray                                                                     Phone: 503-930-4173</v>
      </c>
      <c r="L83" s="36" t="s">
        <v>283</v>
      </c>
      <c r="M83" s="36" t="s">
        <v>284</v>
      </c>
      <c r="N83" s="36" t="s">
        <v>285</v>
      </c>
      <c r="O83" s="40">
        <v>18286</v>
      </c>
      <c r="P83" s="41"/>
      <c r="Q83" s="38">
        <v>15</v>
      </c>
    </row>
    <row r="84" spans="1:22" s="12" customFormat="1" ht="60" customHeight="1" x14ac:dyDescent="0.25">
      <c r="A84" s="36" t="s">
        <v>619</v>
      </c>
      <c r="B84" s="37" t="str">
        <f t="shared" si="4"/>
        <v>Friends of Hopewell House                                                                                         6171 SW Capitol Hwy.                                                                                               Portland, OR 97239</v>
      </c>
      <c r="C84" s="36" t="s">
        <v>744</v>
      </c>
      <c r="D84" s="36" t="s">
        <v>596</v>
      </c>
      <c r="E84" s="36" t="s">
        <v>440</v>
      </c>
      <c r="F84" s="38">
        <v>97239</v>
      </c>
      <c r="G84" s="39">
        <v>530520</v>
      </c>
      <c r="H84" s="36" t="s">
        <v>389</v>
      </c>
      <c r="I84" s="36" t="s">
        <v>398</v>
      </c>
      <c r="J84" s="36" t="s">
        <v>385</v>
      </c>
      <c r="K84" s="37" t="str">
        <f t="shared" si="5"/>
        <v>Lesley Sacks                                                                     Phone: 503-894-7560</v>
      </c>
      <c r="L84" s="36" t="s">
        <v>376</v>
      </c>
      <c r="M84" s="36" t="s">
        <v>377</v>
      </c>
      <c r="N84" s="36" t="s">
        <v>378</v>
      </c>
      <c r="O84" s="40">
        <v>18866</v>
      </c>
      <c r="P84" s="41"/>
      <c r="Q84" s="38">
        <v>7</v>
      </c>
    </row>
    <row r="85" spans="1:22" s="12" customFormat="1" ht="60" customHeight="1" x14ac:dyDescent="0.25">
      <c r="A85" s="36" t="s">
        <v>604</v>
      </c>
      <c r="B85" s="37" t="str">
        <f t="shared" si="4"/>
        <v>Glendoveer Adult Care Home, LLC                                                                                         1543 NE 137th Avenue                                                                                               Portland, OR 97230</v>
      </c>
      <c r="C85" s="36" t="s">
        <v>661</v>
      </c>
      <c r="D85" s="36" t="s">
        <v>492</v>
      </c>
      <c r="E85" s="36" t="s">
        <v>440</v>
      </c>
      <c r="F85" s="38">
        <v>97230</v>
      </c>
      <c r="G85" s="39">
        <v>514073</v>
      </c>
      <c r="H85" s="36" t="s">
        <v>386</v>
      </c>
      <c r="I85" s="36" t="s">
        <v>396</v>
      </c>
      <c r="J85" s="36" t="s">
        <v>388</v>
      </c>
      <c r="K85" s="37" t="str">
        <f t="shared" si="5"/>
        <v>Daniela Babalai                                                                     Phone: 503-841-7747</v>
      </c>
      <c r="L85" s="36" t="s">
        <v>152</v>
      </c>
      <c r="M85" s="36" t="s">
        <v>153</v>
      </c>
      <c r="N85" s="36" t="s">
        <v>154</v>
      </c>
      <c r="O85" s="40">
        <v>12006</v>
      </c>
      <c r="P85" s="41"/>
      <c r="Q85" s="38">
        <v>5</v>
      </c>
    </row>
    <row r="86" spans="1:22" s="12" customFormat="1" ht="60" customHeight="1" x14ac:dyDescent="0.25">
      <c r="A86" s="36" t="s">
        <v>604</v>
      </c>
      <c r="B86" s="37" t="str">
        <f t="shared" si="4"/>
        <v>Harvest Homes Assisted Living ***                                                                                         6921 N. Roberts St.                                                                                               Portland, OR 97203</v>
      </c>
      <c r="C86" s="36" t="s">
        <v>712</v>
      </c>
      <c r="D86" s="36" t="s">
        <v>558</v>
      </c>
      <c r="E86" s="36" t="s">
        <v>440</v>
      </c>
      <c r="F86" s="38">
        <v>97203</v>
      </c>
      <c r="G86" s="39">
        <v>529820</v>
      </c>
      <c r="H86" s="36" t="s">
        <v>405</v>
      </c>
      <c r="I86" s="36" t="s">
        <v>415</v>
      </c>
      <c r="J86" s="36" t="s">
        <v>388</v>
      </c>
      <c r="K86" s="37" t="str">
        <f t="shared" si="5"/>
        <v>Courtney Gates                                                                     Phone: 503-333-4759</v>
      </c>
      <c r="L86" s="36" t="s">
        <v>295</v>
      </c>
      <c r="M86" s="36" t="s">
        <v>296</v>
      </c>
      <c r="N86" s="36" t="s">
        <v>297</v>
      </c>
      <c r="O86" s="40">
        <v>18340</v>
      </c>
      <c r="P86" s="41"/>
      <c r="Q86" s="38">
        <v>22</v>
      </c>
    </row>
    <row r="87" spans="1:22" s="12" customFormat="1" ht="60" customHeight="1" x14ac:dyDescent="0.25">
      <c r="A87" s="36" t="s">
        <v>604</v>
      </c>
      <c r="B87" s="37" t="str">
        <f t="shared" si="4"/>
        <v>Hillside ACF                                                                                         2912 SE 101 Avenue                                                                                               Portland, OR 97266</v>
      </c>
      <c r="C87" s="36" t="s">
        <v>647</v>
      </c>
      <c r="D87" s="36" t="s">
        <v>472</v>
      </c>
      <c r="E87" s="36" t="s">
        <v>440</v>
      </c>
      <c r="F87" s="38">
        <v>97266</v>
      </c>
      <c r="G87" s="39">
        <v>509630</v>
      </c>
      <c r="H87" s="36" t="s">
        <v>386</v>
      </c>
      <c r="I87" s="36" t="s">
        <v>387</v>
      </c>
      <c r="J87" s="36" t="s">
        <v>388</v>
      </c>
      <c r="K87" s="37" t="str">
        <f t="shared" si="5"/>
        <v>Monica Hada                                                                     Phone: 503-888-9590</v>
      </c>
      <c r="L87" s="36" t="s">
        <v>113</v>
      </c>
      <c r="M87" s="36" t="s">
        <v>114</v>
      </c>
      <c r="N87" s="36" t="s">
        <v>115</v>
      </c>
      <c r="O87" s="40">
        <v>9348</v>
      </c>
      <c r="P87" s="41"/>
      <c r="Q87" s="38">
        <v>5</v>
      </c>
    </row>
    <row r="88" spans="1:22" s="12" customFormat="1" ht="60" customHeight="1" x14ac:dyDescent="0.25">
      <c r="A88" s="36" t="s">
        <v>604</v>
      </c>
      <c r="B88" s="37" t="str">
        <f t="shared" si="4"/>
        <v>Kelly Gardens Residential Care                                                                                         813 NE Kelly Ave.                                                                                               Gresham, OR 97030</v>
      </c>
      <c r="C88" s="36" t="s">
        <v>704</v>
      </c>
      <c r="D88" s="36" t="s">
        <v>549</v>
      </c>
      <c r="E88" s="36" t="s">
        <v>430</v>
      </c>
      <c r="F88" s="38">
        <v>97030</v>
      </c>
      <c r="G88" s="39">
        <v>529835</v>
      </c>
      <c r="H88" s="36" t="s">
        <v>389</v>
      </c>
      <c r="I88" s="36" t="s">
        <v>410</v>
      </c>
      <c r="J88" s="36" t="s">
        <v>388</v>
      </c>
      <c r="K88" s="37" t="str">
        <f t="shared" si="5"/>
        <v>Christy Kruse                                                                     Phone: 541-292-1727</v>
      </c>
      <c r="L88" s="36" t="s">
        <v>277</v>
      </c>
      <c r="M88" s="36" t="s">
        <v>278</v>
      </c>
      <c r="N88" s="36" t="s">
        <v>279</v>
      </c>
      <c r="O88" s="40">
        <v>21173</v>
      </c>
      <c r="P88" s="41"/>
      <c r="Q88" s="38">
        <v>36</v>
      </c>
    </row>
    <row r="89" spans="1:22" s="12" customFormat="1" ht="60" customHeight="1" x14ac:dyDescent="0.25">
      <c r="A89" s="36" t="s">
        <v>604</v>
      </c>
      <c r="B89" s="37" t="str">
        <f t="shared" si="4"/>
        <v>Kellyville RCF                                                                                         12221 SE Kelly St                                                                                                 Portland, OR 97236</v>
      </c>
      <c r="C89" s="36" t="s">
        <v>720</v>
      </c>
      <c r="D89" s="36" t="s">
        <v>568</v>
      </c>
      <c r="E89" s="36" t="s">
        <v>440</v>
      </c>
      <c r="F89" s="38">
        <v>97236</v>
      </c>
      <c r="G89" s="39">
        <v>527998</v>
      </c>
      <c r="H89" s="36" t="s">
        <v>389</v>
      </c>
      <c r="I89" s="36" t="s">
        <v>397</v>
      </c>
      <c r="J89" s="36" t="s">
        <v>385</v>
      </c>
      <c r="K89" s="37" t="str">
        <f t="shared" si="5"/>
        <v>Maricel Asa                                                                     Phone: 503-863-6086</v>
      </c>
      <c r="L89" s="36" t="s">
        <v>316</v>
      </c>
      <c r="M89" s="36" t="s">
        <v>317</v>
      </c>
      <c r="N89" s="36" t="s">
        <v>318</v>
      </c>
      <c r="O89" s="40">
        <v>15782</v>
      </c>
      <c r="P89" s="41"/>
      <c r="Q89" s="38">
        <v>26</v>
      </c>
    </row>
    <row r="90" spans="1:22" s="12" customFormat="1" ht="60" customHeight="1" x14ac:dyDescent="0.25">
      <c r="A90" s="36" t="s">
        <v>604</v>
      </c>
      <c r="B90" s="37" t="str">
        <f t="shared" si="4"/>
        <v>Kovac Senior Care, Inc.                                                                                         1238 NE 157th Ave                                                                                               Portland, OR 97230</v>
      </c>
      <c r="C90" s="36" t="s">
        <v>658</v>
      </c>
      <c r="D90" s="36" t="s">
        <v>488</v>
      </c>
      <c r="E90" s="36" t="s">
        <v>440</v>
      </c>
      <c r="F90" s="38">
        <v>97230</v>
      </c>
      <c r="G90" s="39">
        <v>515688</v>
      </c>
      <c r="H90" s="36" t="s">
        <v>386</v>
      </c>
      <c r="I90" s="36" t="s">
        <v>396</v>
      </c>
      <c r="J90" s="36" t="s">
        <v>388</v>
      </c>
      <c r="K90" s="37" t="str">
        <f t="shared" si="5"/>
        <v>Anca Kovac                                                                     Phone: 503-260-9635</v>
      </c>
      <c r="L90" s="36" t="s">
        <v>145</v>
      </c>
      <c r="M90" s="36" t="s">
        <v>146</v>
      </c>
      <c r="N90" s="36" t="s">
        <v>147</v>
      </c>
      <c r="O90" s="40">
        <v>12006</v>
      </c>
      <c r="P90" s="41"/>
      <c r="Q90" s="38">
        <v>5</v>
      </c>
    </row>
    <row r="91" spans="1:22" s="12" customFormat="1" ht="60" customHeight="1" x14ac:dyDescent="0.25">
      <c r="A91" s="36" t="s">
        <v>604</v>
      </c>
      <c r="B91" s="37" t="str">
        <f t="shared" si="4"/>
        <v>Kuri Care Homes                                                                                         5255 SE Cooper Street                                                                                               Portland, OR 97206</v>
      </c>
      <c r="C91" s="36" t="s">
        <v>670</v>
      </c>
      <c r="D91" s="36" t="s">
        <v>505</v>
      </c>
      <c r="E91" s="36" t="s">
        <v>440</v>
      </c>
      <c r="F91" s="38">
        <v>97206</v>
      </c>
      <c r="G91" s="39">
        <v>525328</v>
      </c>
      <c r="H91" s="36" t="s">
        <v>386</v>
      </c>
      <c r="I91" s="36" t="s">
        <v>387</v>
      </c>
      <c r="J91" s="36" t="s">
        <v>388</v>
      </c>
      <c r="K91" s="37" t="str">
        <f t="shared" si="5"/>
        <v>Birhanu Tibeso                                                                     Phone: 503-737-7231</v>
      </c>
      <c r="L91" s="36" t="s">
        <v>179</v>
      </c>
      <c r="M91" s="36" t="s">
        <v>180</v>
      </c>
      <c r="N91" s="36" t="s">
        <v>181</v>
      </c>
      <c r="O91" s="40">
        <v>9348</v>
      </c>
      <c r="P91" s="41"/>
      <c r="Q91" s="38">
        <v>5</v>
      </c>
    </row>
    <row r="92" spans="1:22" s="12" customFormat="1" ht="60" customHeight="1" x14ac:dyDescent="0.25">
      <c r="A92" s="36" t="s">
        <v>604</v>
      </c>
      <c r="B92" s="37" t="str">
        <f t="shared" si="4"/>
        <v>Laurelhurst House***                                                                                         15 SE 55th Ave.                                                                                               Portland, OR 97215</v>
      </c>
      <c r="C92" s="36" t="s">
        <v>729</v>
      </c>
      <c r="D92" s="36" t="s">
        <v>578</v>
      </c>
      <c r="E92" s="36" t="s">
        <v>440</v>
      </c>
      <c r="F92" s="38">
        <v>97215</v>
      </c>
      <c r="G92" s="39">
        <v>530062</v>
      </c>
      <c r="H92" s="36" t="s">
        <v>405</v>
      </c>
      <c r="I92" s="36" t="s">
        <v>392</v>
      </c>
      <c r="J92" s="36" t="s">
        <v>385</v>
      </c>
      <c r="K92" s="37" t="str">
        <f t="shared" si="5"/>
        <v>Caitlin Heath                                                                     Phone: 503-234-5050</v>
      </c>
      <c r="L92" s="36" t="s">
        <v>343</v>
      </c>
      <c r="M92" s="36" t="s">
        <v>344</v>
      </c>
      <c r="N92" s="36" t="s">
        <v>345</v>
      </c>
      <c r="O92" s="40">
        <v>15076</v>
      </c>
      <c r="P92" s="41"/>
      <c r="Q92" s="38">
        <v>22</v>
      </c>
    </row>
    <row r="93" spans="1:22" s="12" customFormat="1" ht="60" customHeight="1" x14ac:dyDescent="0.25">
      <c r="A93" s="36" t="s">
        <v>604</v>
      </c>
      <c r="B93" s="37" t="str">
        <f t="shared" si="4"/>
        <v>Liberty Pointe ***                                                                                         1241 NE 6th Ave                                                                                               Gresham, OR 97030</v>
      </c>
      <c r="C93" s="36" t="s">
        <v>624</v>
      </c>
      <c r="D93" s="36" t="s">
        <v>429</v>
      </c>
      <c r="E93" s="36" t="s">
        <v>430</v>
      </c>
      <c r="F93" s="38">
        <v>97030</v>
      </c>
      <c r="G93" s="39">
        <v>527719</v>
      </c>
      <c r="H93" s="36" t="s">
        <v>389</v>
      </c>
      <c r="I93" s="36" t="s">
        <v>392</v>
      </c>
      <c r="J93" s="36" t="s">
        <v>388</v>
      </c>
      <c r="K93" s="37" t="str">
        <f t="shared" si="5"/>
        <v>Allison Teveldahl                                                                     Phone: 503-512-5550</v>
      </c>
      <c r="L93" s="36" t="s">
        <v>44</v>
      </c>
      <c r="M93" s="36" t="s">
        <v>45</v>
      </c>
      <c r="N93" s="36" t="s">
        <v>46</v>
      </c>
      <c r="O93" s="40">
        <v>20603</v>
      </c>
      <c r="P93" s="41"/>
      <c r="Q93" s="38">
        <v>35</v>
      </c>
    </row>
    <row r="94" spans="1:22" s="12" customFormat="1" ht="60" customHeight="1" x14ac:dyDescent="0.25">
      <c r="A94" s="36" t="s">
        <v>604</v>
      </c>
      <c r="B94" s="37" t="str">
        <f t="shared" si="4"/>
        <v>Lidia Posteuca                                                                                         3013 SE 138th Avenue                                                                                               Portland, OR 97236</v>
      </c>
      <c r="C94" s="36" t="s">
        <v>102</v>
      </c>
      <c r="D94" s="36" t="s">
        <v>465</v>
      </c>
      <c r="E94" s="36" t="s">
        <v>440</v>
      </c>
      <c r="F94" s="38">
        <v>97236</v>
      </c>
      <c r="G94" s="39">
        <v>589424</v>
      </c>
      <c r="H94" s="36" t="s">
        <v>386</v>
      </c>
      <c r="I94" s="36" t="s">
        <v>397</v>
      </c>
      <c r="J94" s="36" t="s">
        <v>388</v>
      </c>
      <c r="K94" s="37" t="str">
        <f t="shared" si="5"/>
        <v>Lidia Posteuca                                                                     Phone: 503-816-7582</v>
      </c>
      <c r="L94" s="36" t="s">
        <v>102</v>
      </c>
      <c r="M94" s="36" t="s">
        <v>103</v>
      </c>
      <c r="N94" s="36" t="s">
        <v>104</v>
      </c>
      <c r="O94" s="40">
        <v>9348</v>
      </c>
      <c r="P94" s="41"/>
      <c r="Q94" s="38">
        <v>5</v>
      </c>
    </row>
    <row r="95" spans="1:22" s="12" customFormat="1" ht="60" customHeight="1" x14ac:dyDescent="0.25">
      <c r="A95" s="36" t="s">
        <v>604</v>
      </c>
      <c r="B95" s="37" t="str">
        <f t="shared" si="4"/>
        <v>Love To Care                                                                                         16246 SE Clinton St.                                                                                               Portland, OR 97236</v>
      </c>
      <c r="C95" s="36" t="s">
        <v>663</v>
      </c>
      <c r="D95" s="36" t="s">
        <v>495</v>
      </c>
      <c r="E95" s="36" t="s">
        <v>440</v>
      </c>
      <c r="F95" s="38">
        <v>97236</v>
      </c>
      <c r="G95" s="39">
        <v>529480</v>
      </c>
      <c r="H95" s="36" t="s">
        <v>386</v>
      </c>
      <c r="I95" s="36" t="s">
        <v>396</v>
      </c>
      <c r="J95" s="36" t="s">
        <v>388</v>
      </c>
      <c r="K95" s="37" t="str">
        <f t="shared" si="5"/>
        <v>Abraham Rissa                                                                     Phone: 503-333-5852</v>
      </c>
      <c r="L95" s="36" t="s">
        <v>158</v>
      </c>
      <c r="M95" s="36" t="s">
        <v>159</v>
      </c>
      <c r="N95" s="36" t="s">
        <v>61</v>
      </c>
      <c r="O95" s="40">
        <v>12006</v>
      </c>
      <c r="P95" s="41"/>
      <c r="Q95" s="38">
        <v>5</v>
      </c>
    </row>
    <row r="96" spans="1:22" s="12" customFormat="1" ht="60" customHeight="1" x14ac:dyDescent="0.25">
      <c r="A96" s="36" t="s">
        <v>604</v>
      </c>
      <c r="B96" s="37" t="str">
        <f t="shared" si="4"/>
        <v>Loving Care AFH                                                                                         2340 SE 137th Avenue                                                                                               Portland, OR 97233</v>
      </c>
      <c r="C96" s="36" t="s">
        <v>643</v>
      </c>
      <c r="D96" s="36" t="s">
        <v>464</v>
      </c>
      <c r="E96" s="36" t="s">
        <v>440</v>
      </c>
      <c r="F96" s="38">
        <v>97233</v>
      </c>
      <c r="G96" s="39">
        <v>510973</v>
      </c>
      <c r="H96" s="36" t="s">
        <v>386</v>
      </c>
      <c r="I96" s="36" t="s">
        <v>387</v>
      </c>
      <c r="J96" s="36" t="s">
        <v>388</v>
      </c>
      <c r="K96" s="37" t="str">
        <f t="shared" si="5"/>
        <v>Iohan Nicklaus Garz                                                                     Phone: 503-762-3986</v>
      </c>
      <c r="L96" s="36" t="s">
        <v>99</v>
      </c>
      <c r="M96" s="36" t="s">
        <v>100</v>
      </c>
      <c r="N96" s="36" t="s">
        <v>101</v>
      </c>
      <c r="O96" s="40">
        <v>9348</v>
      </c>
      <c r="P96" s="41"/>
      <c r="Q96" s="38">
        <v>5</v>
      </c>
    </row>
    <row r="97" spans="1:22" s="12" customFormat="1" ht="60" customHeight="1" x14ac:dyDescent="0.25">
      <c r="A97" s="36" t="s">
        <v>604</v>
      </c>
      <c r="B97" s="37" t="str">
        <f t="shared" si="4"/>
        <v>MacDonald Residence Limited Partnership ***                                                                                         605 NW Couch Street                                                                                               Portland , OR 97209</v>
      </c>
      <c r="C97" s="36" t="s">
        <v>703</v>
      </c>
      <c r="D97" s="36" t="s">
        <v>548</v>
      </c>
      <c r="E97" s="36" t="s">
        <v>498</v>
      </c>
      <c r="F97" s="38">
        <v>97209</v>
      </c>
      <c r="G97" s="39">
        <v>527699</v>
      </c>
      <c r="H97" s="36" t="s">
        <v>405</v>
      </c>
      <c r="I97" s="36" t="s">
        <v>409</v>
      </c>
      <c r="J97" s="36" t="s">
        <v>388</v>
      </c>
      <c r="K97" s="37" t="str">
        <f t="shared" si="5"/>
        <v>Pablo Chable                                                                     Phone: 503-241-7374 ext. 322</v>
      </c>
      <c r="L97" s="36" t="s">
        <v>274</v>
      </c>
      <c r="M97" s="36" t="s">
        <v>275</v>
      </c>
      <c r="N97" s="36" t="s">
        <v>276</v>
      </c>
      <c r="O97" s="40">
        <v>14447</v>
      </c>
      <c r="P97" s="41"/>
      <c r="Q97" s="38">
        <v>54</v>
      </c>
    </row>
    <row r="98" spans="1:22" s="12" customFormat="1" ht="60" customHeight="1" x14ac:dyDescent="0.25">
      <c r="A98" s="36" t="s">
        <v>604</v>
      </c>
      <c r="B98" s="37" t="str">
        <f t="shared" si="4"/>
        <v>Maribeth Sanchez                                                                                          3135 SE 160th Ave                                                                                               Portland , OR 97236</v>
      </c>
      <c r="C98" s="36" t="s">
        <v>163</v>
      </c>
      <c r="D98" s="36" t="s">
        <v>497</v>
      </c>
      <c r="E98" s="36" t="s">
        <v>498</v>
      </c>
      <c r="F98" s="38">
        <v>97236</v>
      </c>
      <c r="G98" s="39">
        <v>526747</v>
      </c>
      <c r="H98" s="36" t="s">
        <v>386</v>
      </c>
      <c r="I98" s="36" t="s">
        <v>387</v>
      </c>
      <c r="J98" s="36" t="s">
        <v>388</v>
      </c>
      <c r="K98" s="37" t="str">
        <f t="shared" si="5"/>
        <v>Maribeth Sanchez                                                                      Phone: 503-701-0241</v>
      </c>
      <c r="L98" s="36" t="s">
        <v>163</v>
      </c>
      <c r="M98" s="36" t="s">
        <v>164</v>
      </c>
      <c r="N98" s="36" t="s">
        <v>165</v>
      </c>
      <c r="O98" s="40">
        <v>9348</v>
      </c>
      <c r="P98" s="41"/>
      <c r="Q98" s="38">
        <v>5</v>
      </c>
    </row>
    <row r="99" spans="1:22" s="12" customFormat="1" ht="60" customHeight="1" x14ac:dyDescent="0.25">
      <c r="A99" s="36" t="s">
        <v>604</v>
      </c>
      <c r="B99" s="37" t="str">
        <f t="shared" si="4"/>
        <v>Marlo 2 Adult CareHome LLC                                                                                          819 NE 117th Ave.                                                                                               Portland, OR 97220</v>
      </c>
      <c r="C99" s="36" t="s">
        <v>656</v>
      </c>
      <c r="D99" s="36" t="s">
        <v>486</v>
      </c>
      <c r="E99" s="36" t="s">
        <v>440</v>
      </c>
      <c r="F99" s="38">
        <v>97220</v>
      </c>
      <c r="G99" s="39">
        <v>528696</v>
      </c>
      <c r="H99" s="36" t="s">
        <v>386</v>
      </c>
      <c r="I99" s="36" t="s">
        <v>387</v>
      </c>
      <c r="J99" s="36" t="s">
        <v>388</v>
      </c>
      <c r="K99" s="37" t="str">
        <f t="shared" si="5"/>
        <v>Glenn Martija                                                                     Phone: 503-960-1320</v>
      </c>
      <c r="L99" s="36" t="s">
        <v>140</v>
      </c>
      <c r="M99" s="36" t="s">
        <v>141</v>
      </c>
      <c r="N99" s="36" t="s">
        <v>142</v>
      </c>
      <c r="O99" s="40">
        <v>9348</v>
      </c>
      <c r="P99" s="41"/>
      <c r="Q99" s="38">
        <v>5</v>
      </c>
    </row>
    <row r="100" spans="1:22" s="12" customFormat="1" ht="60" customHeight="1" x14ac:dyDescent="0.25">
      <c r="A100" s="36" t="s">
        <v>604</v>
      </c>
      <c r="B100" s="37" t="str">
        <f t="shared" ref="B100:B131" si="6">C100&amp;"                                                                                         "&amp;D100&amp;"                                                                                               "&amp;E100&amp;","&amp;" "&amp;"OR"&amp;" "&amp;F100</f>
        <v>Maxim Foster Care                                                                                         7618 SE 114th Avenue                                                                                               Portland, OR 97266</v>
      </c>
      <c r="C100" s="36" t="s">
        <v>677</v>
      </c>
      <c r="D100" s="36" t="s">
        <v>515</v>
      </c>
      <c r="E100" s="36" t="s">
        <v>440</v>
      </c>
      <c r="F100" s="38">
        <v>97266</v>
      </c>
      <c r="G100" s="39">
        <v>513459</v>
      </c>
      <c r="H100" s="36" t="s">
        <v>386</v>
      </c>
      <c r="I100" s="36" t="s">
        <v>400</v>
      </c>
      <c r="J100" s="36" t="s">
        <v>388</v>
      </c>
      <c r="K100" s="37" t="str">
        <f t="shared" ref="K100:K131" si="7">L100&amp;"                                                                     Phone: "&amp;M100&amp;""</f>
        <v>Adrian O'Brian                                                                     Phone: 503-442-1922</v>
      </c>
      <c r="L100" s="36" t="s">
        <v>198</v>
      </c>
      <c r="M100" s="36" t="s">
        <v>199</v>
      </c>
      <c r="N100" s="36" t="s">
        <v>200</v>
      </c>
      <c r="O100" s="40">
        <v>8180</v>
      </c>
      <c r="P100" s="37"/>
      <c r="Q100" s="38">
        <v>5</v>
      </c>
    </row>
    <row r="101" spans="1:22" s="12" customFormat="1" ht="60" customHeight="1" x14ac:dyDescent="0.25">
      <c r="A101" s="36" t="s">
        <v>604</v>
      </c>
      <c r="B101" s="37" t="str">
        <f t="shared" si="6"/>
        <v>Mia's Adult Foster Home LLC                                                                                           5509 SE 140th Place                                                                                                Portland, OR 97236</v>
      </c>
      <c r="C101" s="36" t="s">
        <v>688</v>
      </c>
      <c r="D101" s="36" t="s">
        <v>528</v>
      </c>
      <c r="E101" s="36" t="s">
        <v>440</v>
      </c>
      <c r="F101" s="38">
        <v>97236</v>
      </c>
      <c r="G101" s="39">
        <v>513274</v>
      </c>
      <c r="H101" s="36" t="s">
        <v>386</v>
      </c>
      <c r="I101" s="36" t="s">
        <v>387</v>
      </c>
      <c r="J101" s="36" t="s">
        <v>388</v>
      </c>
      <c r="K101" s="37" t="str">
        <f t="shared" si="7"/>
        <v>Mioara Strava                                                                     Phone: 503-761-6861</v>
      </c>
      <c r="L101" s="36" t="s">
        <v>231</v>
      </c>
      <c r="M101" s="36" t="s">
        <v>232</v>
      </c>
      <c r="N101" s="36" t="s">
        <v>233</v>
      </c>
      <c r="O101" s="40">
        <v>9348</v>
      </c>
      <c r="P101" s="41"/>
      <c r="Q101" s="38">
        <v>5</v>
      </c>
      <c r="S101" s="3"/>
    </row>
    <row r="102" spans="1:22" s="12" customFormat="1" ht="60" customHeight="1" x14ac:dyDescent="0.25">
      <c r="A102" s="36" t="s">
        <v>604</v>
      </c>
      <c r="B102" s="37" t="str">
        <f t="shared" si="6"/>
        <v>Our House of Portland                                                                                         2727 SE Alder Street                                                                                               Portland, OR 97214</v>
      </c>
      <c r="C102" s="36" t="s">
        <v>702</v>
      </c>
      <c r="D102" s="36" t="s">
        <v>547</v>
      </c>
      <c r="E102" s="36" t="s">
        <v>440</v>
      </c>
      <c r="F102" s="38">
        <v>97214</v>
      </c>
      <c r="G102" s="39">
        <v>529143</v>
      </c>
      <c r="H102" s="36" t="s">
        <v>389</v>
      </c>
      <c r="I102" s="36" t="s">
        <v>408</v>
      </c>
      <c r="J102" s="36" t="s">
        <v>385</v>
      </c>
      <c r="K102" s="37" t="str">
        <f t="shared" si="7"/>
        <v>Gwen Dunham                                                                     Phone: 503-223-5907</v>
      </c>
      <c r="L102" s="36" t="s">
        <v>271</v>
      </c>
      <c r="M102" s="36" t="s">
        <v>272</v>
      </c>
      <c r="N102" s="36" t="s">
        <v>273</v>
      </c>
      <c r="O102" s="40">
        <v>17604</v>
      </c>
      <c r="P102" s="41"/>
      <c r="Q102" s="38">
        <v>14</v>
      </c>
      <c r="T102" s="3"/>
      <c r="U102" s="3"/>
      <c r="V102" s="3"/>
    </row>
    <row r="103" spans="1:22" s="12" customFormat="1" ht="60" customHeight="1" x14ac:dyDescent="0.25">
      <c r="A103" s="36" t="s">
        <v>604</v>
      </c>
      <c r="B103" s="37" t="str">
        <f t="shared" si="6"/>
        <v>Precious Memory Adult Care Home LLC                                                                                         29 NE 125th Place                                                                                               Portland, OR 97230</v>
      </c>
      <c r="C103" s="36" t="s">
        <v>651</v>
      </c>
      <c r="D103" s="36" t="s">
        <v>479</v>
      </c>
      <c r="E103" s="36" t="s">
        <v>440</v>
      </c>
      <c r="F103" s="38">
        <v>97230</v>
      </c>
      <c r="G103" s="39">
        <v>523967</v>
      </c>
      <c r="H103" s="36" t="s">
        <v>386</v>
      </c>
      <c r="I103" s="36" t="s">
        <v>387</v>
      </c>
      <c r="J103" s="36" t="s">
        <v>388</v>
      </c>
      <c r="K103" s="37" t="str">
        <f t="shared" si="7"/>
        <v>Morry Anotta                                                                     Phone: 503-858-0202</v>
      </c>
      <c r="L103" s="36" t="s">
        <v>128</v>
      </c>
      <c r="M103" s="36" t="s">
        <v>129</v>
      </c>
      <c r="N103" s="36" t="s">
        <v>130</v>
      </c>
      <c r="O103" s="40">
        <v>9348</v>
      </c>
      <c r="P103" s="41"/>
      <c r="Q103" s="38">
        <v>5</v>
      </c>
    </row>
    <row r="104" spans="1:22" s="12" customFormat="1" ht="60" customHeight="1" x14ac:dyDescent="0.25">
      <c r="A104" s="55" t="s">
        <v>604</v>
      </c>
      <c r="B104" s="56" t="str">
        <f t="shared" si="6"/>
        <v>Premier Living***                                                                                         5120 SE 118th                                                                                               Portland, OR 97266</v>
      </c>
      <c r="C104" s="55" t="s">
        <v>739</v>
      </c>
      <c r="D104" s="55" t="s">
        <v>589</v>
      </c>
      <c r="E104" s="55" t="s">
        <v>440</v>
      </c>
      <c r="F104" s="57">
        <v>97266</v>
      </c>
      <c r="G104" s="58">
        <v>503908</v>
      </c>
      <c r="H104" s="55" t="s">
        <v>389</v>
      </c>
      <c r="I104" s="55" t="s">
        <v>384</v>
      </c>
      <c r="J104" s="55" t="s">
        <v>416</v>
      </c>
      <c r="K104" s="56" t="str">
        <f t="shared" si="7"/>
        <v>Alyssa Pettibone                                                                     Phone: 971-563-5269</v>
      </c>
      <c r="L104" s="55" t="s">
        <v>319</v>
      </c>
      <c r="M104" s="55" t="s">
        <v>320</v>
      </c>
      <c r="N104" s="55" t="s">
        <v>321</v>
      </c>
      <c r="O104" s="59">
        <v>16836</v>
      </c>
      <c r="P104" s="60"/>
      <c r="Q104" s="57">
        <v>16</v>
      </c>
      <c r="S104" s="34" t="s">
        <v>748</v>
      </c>
    </row>
    <row r="105" spans="1:22" s="12" customFormat="1" ht="60" customHeight="1" x14ac:dyDescent="0.25">
      <c r="A105" s="36" t="s">
        <v>604</v>
      </c>
      <c r="B105" s="37" t="str">
        <f t="shared" si="6"/>
        <v>Rivera Mansions                                                                                         2220 SE 174th Ave                                                                                                Portland, OR 97233</v>
      </c>
      <c r="C105" s="36" t="s">
        <v>723</v>
      </c>
      <c r="D105" s="36" t="s">
        <v>572</v>
      </c>
      <c r="E105" s="36" t="s">
        <v>440</v>
      </c>
      <c r="F105" s="38">
        <v>97233</v>
      </c>
      <c r="G105" s="39">
        <v>526357</v>
      </c>
      <c r="H105" s="36" t="s">
        <v>389</v>
      </c>
      <c r="I105" s="36" t="s">
        <v>418</v>
      </c>
      <c r="J105" s="36" t="s">
        <v>385</v>
      </c>
      <c r="K105" s="37" t="str">
        <f t="shared" si="7"/>
        <v>Aura De Olazo                                                                     Phone: 971-808-5562</v>
      </c>
      <c r="L105" s="36" t="s">
        <v>325</v>
      </c>
      <c r="M105" s="36" t="s">
        <v>326</v>
      </c>
      <c r="N105" s="36" t="s">
        <v>327</v>
      </c>
      <c r="O105" s="40">
        <v>21262</v>
      </c>
      <c r="P105" s="41"/>
      <c r="Q105" s="38">
        <v>16</v>
      </c>
    </row>
    <row r="106" spans="1:22" s="12" customFormat="1" ht="60" customHeight="1" x14ac:dyDescent="0.25">
      <c r="A106" s="55" t="s">
        <v>604</v>
      </c>
      <c r="B106" s="56" t="str">
        <f t="shared" si="6"/>
        <v>Riverside Living***                                                                                         23500 NE Halsey Street                                                                                               Wood Village, OR 97024</v>
      </c>
      <c r="C106" s="55" t="s">
        <v>740</v>
      </c>
      <c r="D106" s="55" t="s">
        <v>590</v>
      </c>
      <c r="E106" s="55" t="s">
        <v>591</v>
      </c>
      <c r="F106" s="57">
        <v>97024</v>
      </c>
      <c r="G106" s="58">
        <v>519872</v>
      </c>
      <c r="H106" s="55" t="s">
        <v>389</v>
      </c>
      <c r="I106" s="55" t="s">
        <v>384</v>
      </c>
      <c r="J106" s="55" t="s">
        <v>416</v>
      </c>
      <c r="K106" s="56" t="str">
        <f t="shared" si="7"/>
        <v>Alyssa Pettibone                                                                     Phone: 971-563-5269</v>
      </c>
      <c r="L106" s="55" t="s">
        <v>319</v>
      </c>
      <c r="M106" s="55" t="s">
        <v>320</v>
      </c>
      <c r="N106" s="55" t="s">
        <v>321</v>
      </c>
      <c r="O106" s="59">
        <v>17678</v>
      </c>
      <c r="P106" s="60"/>
      <c r="Q106" s="57">
        <v>16</v>
      </c>
      <c r="S106" s="34" t="s">
        <v>748</v>
      </c>
    </row>
    <row r="107" spans="1:22" s="12" customFormat="1" ht="60" customHeight="1" x14ac:dyDescent="0.25">
      <c r="A107" s="36" t="s">
        <v>604</v>
      </c>
      <c r="B107" s="37" t="str">
        <f t="shared" si="6"/>
        <v>RN Villa Care Center ***                                                                                         401 NE 139th Avenue                                                                                               Portland, OR 97230</v>
      </c>
      <c r="C107" s="36" t="s">
        <v>736</v>
      </c>
      <c r="D107" s="36" t="s">
        <v>586</v>
      </c>
      <c r="E107" s="36" t="s">
        <v>440</v>
      </c>
      <c r="F107" s="38">
        <v>97230</v>
      </c>
      <c r="G107" s="39">
        <v>527917</v>
      </c>
      <c r="H107" s="36" t="s">
        <v>389</v>
      </c>
      <c r="I107" s="36" t="s">
        <v>397</v>
      </c>
      <c r="J107" s="36" t="s">
        <v>385</v>
      </c>
      <c r="K107" s="37" t="str">
        <f t="shared" si="7"/>
        <v>Melissa Banks                                                                     Phone: 503-664-6436</v>
      </c>
      <c r="L107" s="36" t="s">
        <v>364</v>
      </c>
      <c r="M107" s="36" t="s">
        <v>365</v>
      </c>
      <c r="N107" s="36" t="s">
        <v>366</v>
      </c>
      <c r="O107" s="40">
        <v>22242</v>
      </c>
      <c r="P107" s="41"/>
      <c r="Q107" s="38">
        <v>15</v>
      </c>
    </row>
    <row r="108" spans="1:22" s="12" customFormat="1" ht="60" customHeight="1" x14ac:dyDescent="0.25">
      <c r="A108" s="55" t="s">
        <v>604</v>
      </c>
      <c r="B108" s="56" t="str">
        <f t="shared" si="6"/>
        <v>Sapphire at Cedar Crossings                                                                                         6003 SE 136th Ave.                                                                                                Portland, OR 97236</v>
      </c>
      <c r="C108" s="55" t="s">
        <v>717</v>
      </c>
      <c r="D108" s="55" t="s">
        <v>565</v>
      </c>
      <c r="E108" s="55" t="s">
        <v>440</v>
      </c>
      <c r="F108" s="57">
        <v>97236</v>
      </c>
      <c r="G108" s="58">
        <v>500789681</v>
      </c>
      <c r="H108" s="55" t="s">
        <v>383</v>
      </c>
      <c r="I108" s="55" t="s">
        <v>384</v>
      </c>
      <c r="J108" s="55" t="s">
        <v>385</v>
      </c>
      <c r="K108" s="56" t="str">
        <f t="shared" si="7"/>
        <v>Mary Meeko                                                                     Phone: 503-380-5312</v>
      </c>
      <c r="L108" s="55" t="s">
        <v>307</v>
      </c>
      <c r="M108" s="55" t="s">
        <v>308</v>
      </c>
      <c r="N108" s="55" t="s">
        <v>309</v>
      </c>
      <c r="O108" s="59">
        <v>21592</v>
      </c>
      <c r="P108" s="60"/>
      <c r="Q108" s="57">
        <v>15</v>
      </c>
      <c r="S108" s="34" t="s">
        <v>748</v>
      </c>
    </row>
    <row r="109" spans="1:22" s="12" customFormat="1" ht="60" customHeight="1" x14ac:dyDescent="0.25">
      <c r="A109" s="36" t="s">
        <v>604</v>
      </c>
      <c r="B109" s="37" t="str">
        <f t="shared" si="6"/>
        <v>Sapphire at the Butte LLC ***                                                                                         1250 SE Roberts Ave                                                                                                Gresham, OR 97080</v>
      </c>
      <c r="C109" s="36" t="s">
        <v>737</v>
      </c>
      <c r="D109" s="36" t="s">
        <v>587</v>
      </c>
      <c r="E109" s="36" t="s">
        <v>430</v>
      </c>
      <c r="F109" s="38">
        <v>97080</v>
      </c>
      <c r="G109" s="39">
        <v>529600</v>
      </c>
      <c r="H109" s="36" t="s">
        <v>389</v>
      </c>
      <c r="I109" s="36" t="s">
        <v>401</v>
      </c>
      <c r="J109" s="36" t="s">
        <v>385</v>
      </c>
      <c r="K109" s="37" t="str">
        <f t="shared" si="7"/>
        <v>Amanda Gray                                                                     Phone: 503-930-4173</v>
      </c>
      <c r="L109" s="36" t="s">
        <v>283</v>
      </c>
      <c r="M109" s="36" t="s">
        <v>284</v>
      </c>
      <c r="N109" s="36" t="s">
        <v>285</v>
      </c>
      <c r="O109" s="40">
        <v>16213</v>
      </c>
      <c r="P109" s="41"/>
      <c r="Q109" s="38">
        <v>28</v>
      </c>
      <c r="S109" s="20" t="s">
        <v>15</v>
      </c>
    </row>
    <row r="110" spans="1:22" s="12" customFormat="1" ht="60" customHeight="1" x14ac:dyDescent="0.25">
      <c r="A110" s="55" t="s">
        <v>604</v>
      </c>
      <c r="B110" s="56" t="str">
        <f t="shared" si="6"/>
        <v>Senior Haven RCF                                                                                         14140 SE Foster Road                                                                                               Portland, OR 97266</v>
      </c>
      <c r="C110" s="55" t="s">
        <v>742</v>
      </c>
      <c r="D110" s="55" t="s">
        <v>588</v>
      </c>
      <c r="E110" s="55" t="s">
        <v>440</v>
      </c>
      <c r="F110" s="57">
        <v>97266</v>
      </c>
      <c r="G110" s="58">
        <v>530418</v>
      </c>
      <c r="H110" s="55" t="s">
        <v>389</v>
      </c>
      <c r="I110" s="55" t="s">
        <v>384</v>
      </c>
      <c r="J110" s="55" t="s">
        <v>385</v>
      </c>
      <c r="K110" s="56" t="str">
        <f t="shared" si="7"/>
        <v>John Ramos                                                                     Phone: 971-271-8975</v>
      </c>
      <c r="L110" s="55" t="s">
        <v>367</v>
      </c>
      <c r="M110" s="55" t="s">
        <v>368</v>
      </c>
      <c r="N110" s="55" t="s">
        <v>369</v>
      </c>
      <c r="O110" s="59">
        <v>22040</v>
      </c>
      <c r="P110" s="60"/>
      <c r="Q110" s="57">
        <v>8</v>
      </c>
      <c r="S110" s="34" t="s">
        <v>748</v>
      </c>
      <c r="T110" s="18"/>
      <c r="U110" s="18"/>
      <c r="V110" s="12" t="s">
        <v>16</v>
      </c>
    </row>
    <row r="111" spans="1:22" s="12" customFormat="1" ht="60" customHeight="1" x14ac:dyDescent="0.25">
      <c r="A111" s="36" t="s">
        <v>604</v>
      </c>
      <c r="B111" s="37" t="str">
        <f t="shared" si="6"/>
        <v>Senior Haven RCF***                                                                                         14140 SE Foster Road                                                                                               Portland, OR 97266</v>
      </c>
      <c r="C111" s="36" t="s">
        <v>738</v>
      </c>
      <c r="D111" s="36" t="s">
        <v>588</v>
      </c>
      <c r="E111" s="36" t="s">
        <v>440</v>
      </c>
      <c r="F111" s="38">
        <v>97266</v>
      </c>
      <c r="G111" s="39">
        <v>530213</v>
      </c>
      <c r="H111" s="36" t="s">
        <v>389</v>
      </c>
      <c r="I111" s="36" t="s">
        <v>392</v>
      </c>
      <c r="J111" s="36" t="s">
        <v>385</v>
      </c>
      <c r="K111" s="37" t="str">
        <f t="shared" si="7"/>
        <v>John Ramos                                                                     Phone: 971-271-8975</v>
      </c>
      <c r="L111" s="36" t="s">
        <v>367</v>
      </c>
      <c r="M111" s="36" t="s">
        <v>368</v>
      </c>
      <c r="N111" s="36" t="s">
        <v>369</v>
      </c>
      <c r="O111" s="40">
        <v>21809</v>
      </c>
      <c r="P111" s="41"/>
      <c r="Q111" s="38">
        <v>16</v>
      </c>
      <c r="T111" s="3"/>
      <c r="U111" s="3"/>
      <c r="V111" s="3"/>
    </row>
    <row r="112" spans="1:22" s="12" customFormat="1" ht="60" customHeight="1" x14ac:dyDescent="0.25">
      <c r="A112" s="36" t="s">
        <v>604</v>
      </c>
      <c r="B112" s="37" t="str">
        <f t="shared" si="6"/>
        <v>Serenity RCF ***                                                                                         15225 SE Powell Blvd.                                                                                               Portland, OR 97236</v>
      </c>
      <c r="C112" s="36" t="s">
        <v>710</v>
      </c>
      <c r="D112" s="36" t="s">
        <v>555</v>
      </c>
      <c r="E112" s="36" t="s">
        <v>440</v>
      </c>
      <c r="F112" s="38">
        <v>97236</v>
      </c>
      <c r="G112" s="39">
        <v>529846</v>
      </c>
      <c r="H112" s="36" t="s">
        <v>389</v>
      </c>
      <c r="I112" s="36" t="s">
        <v>414</v>
      </c>
      <c r="J112" s="36" t="s">
        <v>388</v>
      </c>
      <c r="K112" s="37" t="str">
        <f t="shared" si="7"/>
        <v>Matt Baldwin                                                                     Phone: 971-751-8498</v>
      </c>
      <c r="L112" s="36" t="s">
        <v>289</v>
      </c>
      <c r="M112" s="36" t="s">
        <v>290</v>
      </c>
      <c r="N112" s="36" t="s">
        <v>291</v>
      </c>
      <c r="O112" s="40">
        <v>20901</v>
      </c>
      <c r="P112" s="41"/>
      <c r="Q112" s="38">
        <v>25</v>
      </c>
    </row>
    <row r="113" spans="1:22" s="12" customFormat="1" ht="60" customHeight="1" x14ac:dyDescent="0.25">
      <c r="A113" s="36" t="s">
        <v>604</v>
      </c>
      <c r="B113" s="37" t="str">
        <f t="shared" si="6"/>
        <v>Simona Pocol                                                                                         1269 NE 162nd Avenue                                                                                               Portland, OR 97230</v>
      </c>
      <c r="C113" s="36" t="s">
        <v>122</v>
      </c>
      <c r="D113" s="36" t="s">
        <v>476</v>
      </c>
      <c r="E113" s="36" t="s">
        <v>440</v>
      </c>
      <c r="F113" s="38">
        <v>97230</v>
      </c>
      <c r="G113" s="39">
        <v>523331</v>
      </c>
      <c r="H113" s="36" t="s">
        <v>386</v>
      </c>
      <c r="I113" s="36" t="s">
        <v>396</v>
      </c>
      <c r="J113" s="36" t="s">
        <v>388</v>
      </c>
      <c r="K113" s="37" t="str">
        <f t="shared" si="7"/>
        <v>Simona Pocol                                                                     Phone: 503-808-0560</v>
      </c>
      <c r="L113" s="36" t="s">
        <v>122</v>
      </c>
      <c r="M113" s="36" t="s">
        <v>123</v>
      </c>
      <c r="N113" s="36" t="s">
        <v>124</v>
      </c>
      <c r="O113" s="40">
        <v>12006</v>
      </c>
      <c r="P113" s="41"/>
      <c r="Q113" s="38">
        <v>5</v>
      </c>
    </row>
    <row r="114" spans="1:22" s="12" customFormat="1" ht="60" customHeight="1" x14ac:dyDescent="0.25">
      <c r="A114" s="36" t="s">
        <v>604</v>
      </c>
      <c r="B114" s="37" t="str">
        <f t="shared" si="6"/>
        <v>Spring Adult Care Home                                                                                         1601 SE Elliott Avenue                                                                                               Gresham, OR 97080</v>
      </c>
      <c r="C114" s="36" t="s">
        <v>639</v>
      </c>
      <c r="D114" s="36" t="s">
        <v>457</v>
      </c>
      <c r="E114" s="36" t="s">
        <v>430</v>
      </c>
      <c r="F114" s="38">
        <v>97080</v>
      </c>
      <c r="G114" s="39">
        <v>530358</v>
      </c>
      <c r="H114" s="36" t="s">
        <v>386</v>
      </c>
      <c r="I114" s="36" t="s">
        <v>396</v>
      </c>
      <c r="J114" s="36" t="s">
        <v>388</v>
      </c>
      <c r="K114" s="37" t="str">
        <f t="shared" si="7"/>
        <v>Sadie Noffsinger                                                                     Phone: 503-616-0458</v>
      </c>
      <c r="L114" s="36" t="s">
        <v>87</v>
      </c>
      <c r="M114" s="36" t="s">
        <v>88</v>
      </c>
      <c r="N114" s="36" t="s">
        <v>89</v>
      </c>
      <c r="O114" s="40">
        <v>12006</v>
      </c>
      <c r="P114" s="41"/>
      <c r="Q114" s="38">
        <v>5</v>
      </c>
    </row>
    <row r="115" spans="1:22" s="12" customFormat="1" ht="60" customHeight="1" x14ac:dyDescent="0.25">
      <c r="A115" s="36" t="s">
        <v>604</v>
      </c>
      <c r="B115" s="37" t="str">
        <f t="shared" si="6"/>
        <v>The Positive Difference                                                                                         3315 NE 5th Street                                                                                               Gresham, OR 97030</v>
      </c>
      <c r="C115" s="36" t="s">
        <v>665</v>
      </c>
      <c r="D115" s="36" t="s">
        <v>499</v>
      </c>
      <c r="E115" s="36" t="s">
        <v>430</v>
      </c>
      <c r="F115" s="38">
        <v>97030</v>
      </c>
      <c r="G115" s="39">
        <v>517942</v>
      </c>
      <c r="H115" s="36" t="s">
        <v>386</v>
      </c>
      <c r="I115" s="36" t="s">
        <v>387</v>
      </c>
      <c r="J115" s="36" t="s">
        <v>388</v>
      </c>
      <c r="K115" s="37" t="str">
        <f t="shared" si="7"/>
        <v>Erick Asa                                                                     Phone: 503-674-5149</v>
      </c>
      <c r="L115" s="36" t="s">
        <v>166</v>
      </c>
      <c r="M115" s="36" t="s">
        <v>167</v>
      </c>
      <c r="N115" s="36" t="s">
        <v>168</v>
      </c>
      <c r="O115" s="40">
        <v>9348</v>
      </c>
      <c r="P115" s="37"/>
      <c r="Q115" s="38">
        <v>5</v>
      </c>
    </row>
    <row r="116" spans="1:22" s="12" customFormat="1" ht="60" customHeight="1" x14ac:dyDescent="0.25">
      <c r="A116" s="36" t="s">
        <v>604</v>
      </c>
      <c r="B116" s="37" t="str">
        <f t="shared" si="6"/>
        <v>We Care Adult Care Home, LLC.                                                                                         2700 NE 17th Street                                                                                               Gresham, OR 97030</v>
      </c>
      <c r="C116" s="36" t="s">
        <v>654</v>
      </c>
      <c r="D116" s="36" t="s">
        <v>484</v>
      </c>
      <c r="E116" s="36" t="s">
        <v>430</v>
      </c>
      <c r="F116" s="38">
        <v>97030</v>
      </c>
      <c r="G116" s="39">
        <v>524980</v>
      </c>
      <c r="H116" s="36" t="s">
        <v>386</v>
      </c>
      <c r="I116" s="36" t="s">
        <v>396</v>
      </c>
      <c r="J116" s="36" t="s">
        <v>388</v>
      </c>
      <c r="K116" s="37" t="str">
        <f t="shared" si="7"/>
        <v>Petros Waritu                                                                     Phone: 503-935-9994</v>
      </c>
      <c r="L116" s="36" t="s">
        <v>137</v>
      </c>
      <c r="M116" s="36" t="s">
        <v>138</v>
      </c>
      <c r="N116" s="36" t="s">
        <v>139</v>
      </c>
      <c r="O116" s="40">
        <v>12006</v>
      </c>
      <c r="P116" s="41"/>
      <c r="Q116" s="38">
        <v>5</v>
      </c>
    </row>
    <row r="117" spans="1:22" s="12" customFormat="1" ht="60" customHeight="1" x14ac:dyDescent="0.25">
      <c r="A117" s="36" t="s">
        <v>604</v>
      </c>
      <c r="B117" s="37" t="str">
        <f t="shared" si="6"/>
        <v>Yeshi Abebe                                                                                         3024 SE 129th Ave                                                                                                Portland, OR 97236</v>
      </c>
      <c r="C117" s="36" t="s">
        <v>691</v>
      </c>
      <c r="D117" s="36" t="s">
        <v>533</v>
      </c>
      <c r="E117" s="36" t="s">
        <v>440</v>
      </c>
      <c r="F117" s="38">
        <v>97236</v>
      </c>
      <c r="G117" s="39">
        <v>526161</v>
      </c>
      <c r="H117" s="36" t="s">
        <v>386</v>
      </c>
      <c r="I117" s="36" t="s">
        <v>387</v>
      </c>
      <c r="J117" s="36" t="s">
        <v>388</v>
      </c>
      <c r="K117" s="37" t="str">
        <f t="shared" si="7"/>
        <v>Yeshihareg Abebe                                                                      Phone: 503-927-6030</v>
      </c>
      <c r="L117" s="36" t="s">
        <v>238</v>
      </c>
      <c r="M117" s="36" t="s">
        <v>239</v>
      </c>
      <c r="N117" s="36" t="s">
        <v>240</v>
      </c>
      <c r="O117" s="40">
        <v>9348</v>
      </c>
      <c r="P117" s="41"/>
      <c r="Q117" s="38">
        <v>5</v>
      </c>
    </row>
    <row r="118" spans="1:22" s="12" customFormat="1" ht="60" customHeight="1" x14ac:dyDescent="0.25">
      <c r="A118" s="36" t="s">
        <v>614</v>
      </c>
      <c r="B118" s="37" t="str">
        <f t="shared" si="6"/>
        <v>AAA Shepherd's Care Home, LLC                                                                                         130 NW Reed Lane                                                                                               Dallas, OR 97338</v>
      </c>
      <c r="C118" s="36" t="s">
        <v>678</v>
      </c>
      <c r="D118" s="36" t="s">
        <v>516</v>
      </c>
      <c r="E118" s="36" t="s">
        <v>517</v>
      </c>
      <c r="F118" s="38">
        <v>97338</v>
      </c>
      <c r="G118" s="39">
        <v>525678</v>
      </c>
      <c r="H118" s="36" t="s">
        <v>386</v>
      </c>
      <c r="I118" s="36" t="s">
        <v>387</v>
      </c>
      <c r="J118" s="36" t="s">
        <v>388</v>
      </c>
      <c r="K118" s="37" t="str">
        <f t="shared" si="7"/>
        <v>Nicole Carter                                                                     Phone: 503-400-1010</v>
      </c>
      <c r="L118" s="36" t="s">
        <v>201</v>
      </c>
      <c r="M118" s="36" t="s">
        <v>202</v>
      </c>
      <c r="N118" s="36" t="s">
        <v>203</v>
      </c>
      <c r="O118" s="40">
        <v>9348</v>
      </c>
      <c r="P118" s="41"/>
      <c r="Q118" s="38">
        <v>5</v>
      </c>
    </row>
    <row r="119" spans="1:22" ht="60" customHeight="1" x14ac:dyDescent="0.25">
      <c r="A119" s="36" t="s">
        <v>614</v>
      </c>
      <c r="B119" s="37" t="str">
        <f t="shared" si="6"/>
        <v>Tokarski Home                                                                                         1020 Elm Street                                                                                               Salem, OR 97304</v>
      </c>
      <c r="C119" s="36" t="s">
        <v>652</v>
      </c>
      <c r="D119" s="36" t="s">
        <v>480</v>
      </c>
      <c r="E119" s="36" t="s">
        <v>481</v>
      </c>
      <c r="F119" s="38">
        <v>97304</v>
      </c>
      <c r="G119" s="39">
        <v>506032</v>
      </c>
      <c r="H119" s="36" t="s">
        <v>386</v>
      </c>
      <c r="I119" s="36" t="s">
        <v>398</v>
      </c>
      <c r="J119" s="36" t="s">
        <v>388</v>
      </c>
      <c r="K119" s="37" t="str">
        <f t="shared" si="7"/>
        <v>Iria Nishimura                                                                     Phone: 503-763-2331</v>
      </c>
      <c r="L119" s="36" t="s">
        <v>131</v>
      </c>
      <c r="M119" s="36" t="s">
        <v>132</v>
      </c>
      <c r="N119" s="36" t="s">
        <v>133</v>
      </c>
      <c r="O119" s="40">
        <v>14557</v>
      </c>
      <c r="P119" s="41"/>
      <c r="Q119" s="38">
        <v>5</v>
      </c>
      <c r="S119" s="12"/>
      <c r="T119" s="12"/>
      <c r="U119" s="12"/>
      <c r="V119" s="12"/>
    </row>
    <row r="120" spans="1:22" ht="60" customHeight="1" x14ac:dyDescent="0.25">
      <c r="A120" s="36" t="s">
        <v>618</v>
      </c>
      <c r="B120" s="37" t="str">
        <f t="shared" si="6"/>
        <v>Sisters Retirement Inn                                                                                         53918 E. Appleton Rd.                                                                                               Milton-Freewater, OR 97862</v>
      </c>
      <c r="C120" s="36" t="s">
        <v>743</v>
      </c>
      <c r="D120" s="36" t="s">
        <v>594</v>
      </c>
      <c r="E120" s="36" t="s">
        <v>595</v>
      </c>
      <c r="F120" s="38">
        <v>97862</v>
      </c>
      <c r="G120" s="39">
        <v>525091</v>
      </c>
      <c r="H120" s="36" t="s">
        <v>386</v>
      </c>
      <c r="I120" s="36" t="s">
        <v>417</v>
      </c>
      <c r="J120" s="36" t="s">
        <v>385</v>
      </c>
      <c r="K120" s="37" t="str">
        <f t="shared" si="7"/>
        <v>Luz Cazarez                                                                     Phone: (509) 520-7315</v>
      </c>
      <c r="L120" s="36" t="s">
        <v>373</v>
      </c>
      <c r="M120" s="36" t="s">
        <v>374</v>
      </c>
      <c r="N120" s="36" t="s">
        <v>375</v>
      </c>
      <c r="O120" s="40">
        <v>9348</v>
      </c>
      <c r="P120" s="41"/>
      <c r="Q120" s="38">
        <v>5</v>
      </c>
      <c r="S120" s="12"/>
      <c r="T120" s="12"/>
      <c r="U120" s="12"/>
      <c r="V120" s="12"/>
    </row>
    <row r="121" spans="1:22" ht="60" customHeight="1" x14ac:dyDescent="0.25">
      <c r="A121" s="36" t="s">
        <v>611</v>
      </c>
      <c r="B121" s="37" t="str">
        <f t="shared" si="6"/>
        <v>Adem Adult Care Home LLC                                                                                         20150 SW Jette Lane                                                                                               Beaverton, OR 97003</v>
      </c>
      <c r="C121" s="36" t="s">
        <v>662</v>
      </c>
      <c r="D121" s="36" t="s">
        <v>493</v>
      </c>
      <c r="E121" s="36" t="s">
        <v>494</v>
      </c>
      <c r="F121" s="38">
        <v>97003</v>
      </c>
      <c r="G121" s="39">
        <v>528485</v>
      </c>
      <c r="H121" s="36" t="s">
        <v>386</v>
      </c>
      <c r="I121" s="36" t="s">
        <v>396</v>
      </c>
      <c r="J121" s="36" t="s">
        <v>388</v>
      </c>
      <c r="K121" s="37" t="str">
        <f t="shared" si="7"/>
        <v>Meko Tolola                                                                     Phone: 971-330-7896</v>
      </c>
      <c r="L121" s="36" t="s">
        <v>155</v>
      </c>
      <c r="M121" s="36" t="s">
        <v>156</v>
      </c>
      <c r="N121" s="36" t="s">
        <v>157</v>
      </c>
      <c r="O121" s="40">
        <v>12006</v>
      </c>
      <c r="P121" s="41"/>
      <c r="Q121" s="38">
        <v>5</v>
      </c>
      <c r="S121" s="12"/>
      <c r="T121" s="12"/>
      <c r="U121" s="12"/>
      <c r="V121" s="12"/>
    </row>
    <row r="122" spans="1:22" ht="60" customHeight="1" x14ac:dyDescent="0.25">
      <c r="A122" s="36" t="s">
        <v>611</v>
      </c>
      <c r="B122" s="37" t="str">
        <f t="shared" si="6"/>
        <v>Amen Adult Foster Home 3 LLC                                                                                         14740 SW Jordy Ct.                                                                                               Tigard, OR 97224</v>
      </c>
      <c r="C122" s="36" t="s">
        <v>745</v>
      </c>
      <c r="D122" s="36" t="s">
        <v>597</v>
      </c>
      <c r="E122" s="36" t="s">
        <v>598</v>
      </c>
      <c r="F122" s="38">
        <v>97224</v>
      </c>
      <c r="G122" s="39">
        <v>530465</v>
      </c>
      <c r="H122" s="36" t="s">
        <v>386</v>
      </c>
      <c r="I122" s="36" t="s">
        <v>394</v>
      </c>
      <c r="J122" s="36" t="s">
        <v>385</v>
      </c>
      <c r="K122" s="37" t="str">
        <f t="shared" si="7"/>
        <v>Mekdes Taye                                                                     Phone: 503-453-0436</v>
      </c>
      <c r="L122" s="36" t="s">
        <v>379</v>
      </c>
      <c r="M122" s="36" t="s">
        <v>380</v>
      </c>
      <c r="N122" s="36" t="s">
        <v>381</v>
      </c>
      <c r="O122" s="40">
        <v>8180</v>
      </c>
      <c r="P122" s="42"/>
      <c r="Q122" s="38">
        <v>5</v>
      </c>
      <c r="S122" s="12"/>
      <c r="T122" s="12"/>
      <c r="U122" s="12"/>
      <c r="V122" s="12"/>
    </row>
    <row r="123" spans="1:22" ht="60" customHeight="1" x14ac:dyDescent="0.25">
      <c r="A123" s="36" t="s">
        <v>611</v>
      </c>
      <c r="B123" s="37" t="str">
        <f t="shared" si="6"/>
        <v>Autumn House I                                                                                         2712 Willamina Ave                                                                                               Forest Grove, OR 97116</v>
      </c>
      <c r="C123" s="36" t="s">
        <v>687</v>
      </c>
      <c r="D123" s="36" t="s">
        <v>527</v>
      </c>
      <c r="E123" s="36" t="s">
        <v>467</v>
      </c>
      <c r="F123" s="38">
        <v>97116</v>
      </c>
      <c r="G123" s="39">
        <v>525420</v>
      </c>
      <c r="H123" s="36" t="s">
        <v>386</v>
      </c>
      <c r="I123" s="36" t="s">
        <v>387</v>
      </c>
      <c r="J123" s="36" t="s">
        <v>388</v>
      </c>
      <c r="K123" s="37" t="str">
        <f t="shared" si="7"/>
        <v>Linda Beasley                                                                     Phone: 503-680-4459</v>
      </c>
      <c r="L123" s="36" t="s">
        <v>228</v>
      </c>
      <c r="M123" s="36" t="s">
        <v>229</v>
      </c>
      <c r="N123" s="36" t="s">
        <v>230</v>
      </c>
      <c r="O123" s="40">
        <v>9348</v>
      </c>
      <c r="P123" s="41"/>
      <c r="Q123" s="38">
        <v>5</v>
      </c>
      <c r="S123" s="12"/>
      <c r="T123" s="12"/>
      <c r="U123" s="12"/>
      <c r="V123" s="12"/>
    </row>
    <row r="124" spans="1:22" ht="60" customHeight="1" x14ac:dyDescent="0.25">
      <c r="A124" s="36" t="s">
        <v>611</v>
      </c>
      <c r="B124" s="37" t="str">
        <f t="shared" si="6"/>
        <v>Ava Senior Living                                                                                         1330 SE Walnut Street                                                                                               Hillsboro, OR 97123</v>
      </c>
      <c r="C124" s="36" t="s">
        <v>732</v>
      </c>
      <c r="D124" s="36" t="s">
        <v>581</v>
      </c>
      <c r="E124" s="36" t="s">
        <v>483</v>
      </c>
      <c r="F124" s="38">
        <v>97123</v>
      </c>
      <c r="G124" s="39">
        <v>530073</v>
      </c>
      <c r="H124" s="36" t="s">
        <v>386</v>
      </c>
      <c r="I124" s="36" t="s">
        <v>394</v>
      </c>
      <c r="J124" s="36" t="s">
        <v>385</v>
      </c>
      <c r="K124" s="37" t="str">
        <f t="shared" si="7"/>
        <v>Pratiksha Chand                                                                     Phone: 971-330-8477</v>
      </c>
      <c r="L124" s="36" t="s">
        <v>352</v>
      </c>
      <c r="M124" s="36" t="s">
        <v>353</v>
      </c>
      <c r="N124" s="36" t="s">
        <v>354</v>
      </c>
      <c r="O124" s="40">
        <v>8180</v>
      </c>
      <c r="P124" s="41"/>
      <c r="Q124" s="38">
        <v>5</v>
      </c>
      <c r="T124" s="12"/>
      <c r="U124" s="12"/>
      <c r="V124" s="12"/>
    </row>
    <row r="125" spans="1:22" ht="60" customHeight="1" x14ac:dyDescent="0.25">
      <c r="A125" s="36" t="s">
        <v>611</v>
      </c>
      <c r="B125" s="37" t="str">
        <f t="shared" si="6"/>
        <v>Canyon Elderly Care Home                                                                                         1720 SW 89th Ave                                                                                               Portland, OR 97225</v>
      </c>
      <c r="C125" s="36" t="s">
        <v>682</v>
      </c>
      <c r="D125" s="36" t="s">
        <v>522</v>
      </c>
      <c r="E125" s="36" t="s">
        <v>440</v>
      </c>
      <c r="F125" s="38">
        <v>97225</v>
      </c>
      <c r="G125" s="39">
        <v>521657</v>
      </c>
      <c r="H125" s="36" t="s">
        <v>386</v>
      </c>
      <c r="I125" s="36" t="s">
        <v>387</v>
      </c>
      <c r="J125" s="36" t="s">
        <v>388</v>
      </c>
      <c r="K125" s="37" t="str">
        <f t="shared" si="7"/>
        <v>Raluca Mester-Stoica                                                                     Phone: 503-954-7152</v>
      </c>
      <c r="L125" s="36" t="s">
        <v>213</v>
      </c>
      <c r="M125" s="36" t="s">
        <v>214</v>
      </c>
      <c r="N125" s="36" t="s">
        <v>215</v>
      </c>
      <c r="O125" s="40">
        <v>9348</v>
      </c>
      <c r="P125" s="41"/>
      <c r="Q125" s="38">
        <v>5</v>
      </c>
      <c r="S125" s="12"/>
    </row>
    <row r="126" spans="1:22" ht="60" customHeight="1" x14ac:dyDescent="0.25">
      <c r="A126" s="36" t="s">
        <v>611</v>
      </c>
      <c r="B126" s="37" t="str">
        <f t="shared" si="6"/>
        <v>D &amp; T Homes                                                                                         1170 32nd Place                                                                                               Forest Grove, OR 97016</v>
      </c>
      <c r="C126" s="36" t="s">
        <v>644</v>
      </c>
      <c r="D126" s="36" t="s">
        <v>466</v>
      </c>
      <c r="E126" s="36" t="s">
        <v>467</v>
      </c>
      <c r="F126" s="38">
        <v>97016</v>
      </c>
      <c r="G126" s="39">
        <v>525310</v>
      </c>
      <c r="H126" s="36" t="s">
        <v>386</v>
      </c>
      <c r="I126" s="36" t="s">
        <v>396</v>
      </c>
      <c r="J126" s="36" t="s">
        <v>388</v>
      </c>
      <c r="K126" s="37" t="str">
        <f t="shared" si="7"/>
        <v>Yilma Germeda                                                                      Phone: 971-712-8380</v>
      </c>
      <c r="L126" s="36" t="s">
        <v>105</v>
      </c>
      <c r="M126" s="36" t="s">
        <v>106</v>
      </c>
      <c r="N126" s="36" t="s">
        <v>107</v>
      </c>
      <c r="O126" s="40">
        <v>12006</v>
      </c>
      <c r="P126" s="41"/>
      <c r="Q126" s="38">
        <v>5</v>
      </c>
      <c r="S126" s="12"/>
      <c r="T126" s="12"/>
      <c r="U126" s="12"/>
      <c r="V126" s="12"/>
    </row>
    <row r="127" spans="1:22" ht="60" customHeight="1" x14ac:dyDescent="0.25">
      <c r="A127" s="36" t="s">
        <v>611</v>
      </c>
      <c r="B127" s="37" t="str">
        <f t="shared" si="6"/>
        <v>Ebenezer AFH LLC                                                                                         17745 SW Marty Lane                                                                                                Beaverton , OR 97003</v>
      </c>
      <c r="C127" s="36" t="s">
        <v>692</v>
      </c>
      <c r="D127" s="36" t="s">
        <v>534</v>
      </c>
      <c r="E127" s="36" t="s">
        <v>521</v>
      </c>
      <c r="F127" s="38">
        <v>97003</v>
      </c>
      <c r="G127" s="39">
        <v>528644</v>
      </c>
      <c r="H127" s="36" t="s">
        <v>386</v>
      </c>
      <c r="I127" s="36" t="s">
        <v>387</v>
      </c>
      <c r="J127" s="36" t="s">
        <v>388</v>
      </c>
      <c r="K127" s="37" t="str">
        <f t="shared" si="7"/>
        <v>Mesay Keltu                                                                      Phone: 503-591-8584</v>
      </c>
      <c r="L127" s="36" t="s">
        <v>241</v>
      </c>
      <c r="M127" s="36" t="s">
        <v>242</v>
      </c>
      <c r="N127" s="36" t="s">
        <v>243</v>
      </c>
      <c r="O127" s="40">
        <v>9348</v>
      </c>
      <c r="P127" s="41"/>
      <c r="Q127" s="38">
        <v>5</v>
      </c>
      <c r="S127" s="12"/>
      <c r="T127" s="12"/>
      <c r="U127" s="12"/>
      <c r="V127" s="12"/>
    </row>
    <row r="128" spans="1:22" ht="60" customHeight="1" x14ac:dyDescent="0.25">
      <c r="A128" s="36" t="s">
        <v>611</v>
      </c>
      <c r="B128" s="37" t="str">
        <f t="shared" si="6"/>
        <v>GraciousCare                                                                                         16500 SW Satterberg Road                                                                                               Beaverton , OR 97007</v>
      </c>
      <c r="C128" s="36" t="s">
        <v>681</v>
      </c>
      <c r="D128" s="36" t="s">
        <v>520</v>
      </c>
      <c r="E128" s="36" t="s">
        <v>521</v>
      </c>
      <c r="F128" s="38">
        <v>97007</v>
      </c>
      <c r="G128" s="39">
        <v>523194</v>
      </c>
      <c r="H128" s="36" t="s">
        <v>386</v>
      </c>
      <c r="I128" s="36" t="s">
        <v>400</v>
      </c>
      <c r="J128" s="36" t="s">
        <v>388</v>
      </c>
      <c r="K128" s="37" t="str">
        <f t="shared" si="7"/>
        <v>Andreea Benea                                                                     Phone: 503-989-1588</v>
      </c>
      <c r="L128" s="36" t="s">
        <v>210</v>
      </c>
      <c r="M128" s="36" t="s">
        <v>211</v>
      </c>
      <c r="N128" s="36" t="s">
        <v>212</v>
      </c>
      <c r="O128" s="40">
        <v>8180</v>
      </c>
      <c r="P128" s="42"/>
      <c r="Q128" s="38">
        <v>5</v>
      </c>
      <c r="S128" s="12"/>
      <c r="T128" s="12"/>
      <c r="U128" s="12"/>
      <c r="V128" s="12"/>
    </row>
    <row r="129" spans="1:22" ht="60" customHeight="1" x14ac:dyDescent="0.25">
      <c r="A129" s="36" t="s">
        <v>611</v>
      </c>
      <c r="B129" s="37" t="str">
        <f t="shared" si="6"/>
        <v>Ironwood Holistic                                                                                         11216 NW Blackhawk Dr                                                                                               Portland, OR 97229</v>
      </c>
      <c r="C129" s="36" t="s">
        <v>731</v>
      </c>
      <c r="D129" s="36" t="s">
        <v>580</v>
      </c>
      <c r="E129" s="36" t="s">
        <v>440</v>
      </c>
      <c r="F129" s="38">
        <v>97229</v>
      </c>
      <c r="G129" s="39">
        <v>530106</v>
      </c>
      <c r="H129" s="36" t="s">
        <v>386</v>
      </c>
      <c r="I129" s="36" t="s">
        <v>387</v>
      </c>
      <c r="J129" s="36" t="s">
        <v>385</v>
      </c>
      <c r="K129" s="37" t="str">
        <f t="shared" si="7"/>
        <v>Persida Myers                                                                     Phone: 503-961-5007</v>
      </c>
      <c r="L129" s="36" t="s">
        <v>349</v>
      </c>
      <c r="M129" s="36" t="s">
        <v>350</v>
      </c>
      <c r="N129" s="36" t="s">
        <v>351</v>
      </c>
      <c r="O129" s="40">
        <v>9348</v>
      </c>
      <c r="P129" s="41"/>
      <c r="Q129" s="38">
        <v>5</v>
      </c>
      <c r="S129" s="12"/>
      <c r="T129" s="12"/>
      <c r="U129" s="12"/>
      <c r="V129" s="12"/>
    </row>
    <row r="130" spans="1:22" ht="60" customHeight="1" x14ac:dyDescent="0.25">
      <c r="A130" s="36" t="s">
        <v>611</v>
      </c>
      <c r="B130" s="37" t="str">
        <f t="shared" si="6"/>
        <v>Larisa's Home Care at Beaverton                                                                                         8955 SW Club Meadow Lane                                                                                               Portland , OR 97225</v>
      </c>
      <c r="C130" s="36" t="s">
        <v>680</v>
      </c>
      <c r="D130" s="36" t="s">
        <v>519</v>
      </c>
      <c r="E130" s="36" t="s">
        <v>498</v>
      </c>
      <c r="F130" s="38">
        <v>97225</v>
      </c>
      <c r="G130" s="39">
        <v>521073</v>
      </c>
      <c r="H130" s="36" t="s">
        <v>386</v>
      </c>
      <c r="I130" s="36" t="s">
        <v>394</v>
      </c>
      <c r="J130" s="36" t="s">
        <v>388</v>
      </c>
      <c r="K130" s="37" t="str">
        <f t="shared" si="7"/>
        <v>Larisa Louka                                                                     Phone: 503-914-7005</v>
      </c>
      <c r="L130" s="36" t="s">
        <v>207</v>
      </c>
      <c r="M130" s="36" t="s">
        <v>208</v>
      </c>
      <c r="N130" s="36" t="s">
        <v>209</v>
      </c>
      <c r="O130" s="40">
        <v>8180</v>
      </c>
      <c r="P130" s="41"/>
      <c r="Q130" s="38">
        <v>5</v>
      </c>
      <c r="S130" s="12"/>
      <c r="T130" s="12"/>
      <c r="U130" s="12"/>
      <c r="V130" s="12"/>
    </row>
    <row r="131" spans="1:22" ht="60" customHeight="1" x14ac:dyDescent="0.25">
      <c r="A131" s="36" t="s">
        <v>611</v>
      </c>
      <c r="B131" s="37" t="str">
        <f t="shared" si="6"/>
        <v>Mama's House                                                                                         2055 SW 79th Avenue                                                                                               Portland, OR 97225</v>
      </c>
      <c r="C131" s="36" t="s">
        <v>638</v>
      </c>
      <c r="D131" s="36" t="s">
        <v>456</v>
      </c>
      <c r="E131" s="36" t="s">
        <v>440</v>
      </c>
      <c r="F131" s="38">
        <v>97225</v>
      </c>
      <c r="G131" s="39">
        <v>525603</v>
      </c>
      <c r="H131" s="36" t="s">
        <v>386</v>
      </c>
      <c r="I131" s="36" t="s">
        <v>394</v>
      </c>
      <c r="J131" s="36" t="s">
        <v>388</v>
      </c>
      <c r="K131" s="37" t="str">
        <f t="shared" si="7"/>
        <v>Baseti Gelgelu                                                                     Phone: 971-313-9701</v>
      </c>
      <c r="L131" s="36" t="s">
        <v>84</v>
      </c>
      <c r="M131" s="36" t="s">
        <v>85</v>
      </c>
      <c r="N131" s="36" t="s">
        <v>86</v>
      </c>
      <c r="O131" s="40">
        <v>8180</v>
      </c>
      <c r="P131" s="41"/>
      <c r="Q131" s="38">
        <v>5</v>
      </c>
      <c r="T131" s="12"/>
      <c r="U131" s="12"/>
      <c r="V131" s="12"/>
    </row>
    <row r="132" spans="1:22" ht="60" customHeight="1" x14ac:dyDescent="0.25">
      <c r="A132" s="36" t="s">
        <v>611</v>
      </c>
      <c r="B132" s="37" t="str">
        <f t="shared" ref="B132:B138" si="8">C132&amp;"                                                                                         "&amp;D132&amp;"                                                                                               "&amp;E132&amp;","&amp;" "&amp;"OR"&amp;" "&amp;F132</f>
        <v>Quality Care Hands                                                                                         7061 SE Borwick Street                                                                                               Hillsboro, OR 97123</v>
      </c>
      <c r="C132" s="36" t="s">
        <v>653</v>
      </c>
      <c r="D132" s="36" t="s">
        <v>482</v>
      </c>
      <c r="E132" s="36" t="s">
        <v>483</v>
      </c>
      <c r="F132" s="38">
        <v>97123</v>
      </c>
      <c r="G132" s="39">
        <v>520679</v>
      </c>
      <c r="H132" s="36" t="s">
        <v>386</v>
      </c>
      <c r="I132" s="36" t="s">
        <v>387</v>
      </c>
      <c r="J132" s="36" t="s">
        <v>388</v>
      </c>
      <c r="K132" s="37" t="str">
        <f t="shared" ref="K132:K138" si="9">L132&amp;"                                                                     Phone: "&amp;M132&amp;""</f>
        <v>Regina or Seth Asare                                                                     Phone: 503-474-7571</v>
      </c>
      <c r="L132" s="36" t="s">
        <v>134</v>
      </c>
      <c r="M132" s="36" t="s">
        <v>135</v>
      </c>
      <c r="N132" s="36" t="s">
        <v>136</v>
      </c>
      <c r="O132" s="40">
        <v>9348</v>
      </c>
      <c r="P132" s="41"/>
      <c r="Q132" s="38">
        <v>5</v>
      </c>
    </row>
    <row r="133" spans="1:22" ht="60" customHeight="1" x14ac:dyDescent="0.25">
      <c r="A133" s="36" t="s">
        <v>611</v>
      </c>
      <c r="B133" s="37" t="str">
        <f t="shared" si="8"/>
        <v>Sofia's Home                                                                                         22845 SW Mandan Drive                                                                                                Tualatin, OR 97062</v>
      </c>
      <c r="C133" s="36" t="s">
        <v>689</v>
      </c>
      <c r="D133" s="36" t="s">
        <v>529</v>
      </c>
      <c r="E133" s="36" t="s">
        <v>530</v>
      </c>
      <c r="F133" s="38">
        <v>97062</v>
      </c>
      <c r="G133" s="39">
        <v>523072</v>
      </c>
      <c r="H133" s="36" t="s">
        <v>386</v>
      </c>
      <c r="I133" s="36" t="s">
        <v>396</v>
      </c>
      <c r="J133" s="36" t="s">
        <v>388</v>
      </c>
      <c r="K133" s="37" t="str">
        <f t="shared" si="9"/>
        <v>Natalya Balanetskaya                                                                     Phone: 503-563-5626</v>
      </c>
      <c r="L133" s="36" t="s">
        <v>69</v>
      </c>
      <c r="M133" s="36" t="s">
        <v>234</v>
      </c>
      <c r="N133" s="36" t="s">
        <v>71</v>
      </c>
      <c r="O133" s="40">
        <v>12006</v>
      </c>
      <c r="P133" s="37"/>
      <c r="Q133" s="38">
        <v>5</v>
      </c>
    </row>
    <row r="134" spans="1:22" ht="60" customHeight="1" x14ac:dyDescent="0.25">
      <c r="A134" s="36" t="s">
        <v>611</v>
      </c>
      <c r="B134" s="37" t="str">
        <f t="shared" si="8"/>
        <v>Vista Grace Home LLC                                                                                         9765 SW Vista Place                                                                                               Portland , OR 97225</v>
      </c>
      <c r="C134" s="36" t="s">
        <v>679</v>
      </c>
      <c r="D134" s="36" t="s">
        <v>518</v>
      </c>
      <c r="E134" s="36" t="s">
        <v>498</v>
      </c>
      <c r="F134" s="38">
        <v>97225</v>
      </c>
      <c r="G134" s="39">
        <v>526807</v>
      </c>
      <c r="H134" s="36" t="s">
        <v>386</v>
      </c>
      <c r="I134" s="36" t="s">
        <v>399</v>
      </c>
      <c r="J134" s="36" t="s">
        <v>388</v>
      </c>
      <c r="K134" s="37" t="str">
        <f t="shared" si="9"/>
        <v>Abi Afework                                                                     Phone: 503-444-7171</v>
      </c>
      <c r="L134" s="36" t="s">
        <v>204</v>
      </c>
      <c r="M134" s="36" t="s">
        <v>205</v>
      </c>
      <c r="N134" s="36" t="s">
        <v>206</v>
      </c>
      <c r="O134" s="40">
        <v>9348</v>
      </c>
      <c r="P134" s="41"/>
      <c r="Q134" s="38">
        <v>5</v>
      </c>
    </row>
    <row r="135" spans="1:22" ht="60" customHeight="1" x14ac:dyDescent="0.25">
      <c r="A135" s="36" t="s">
        <v>603</v>
      </c>
      <c r="B135" s="37" t="str">
        <f t="shared" si="8"/>
        <v>Fircrest Assisted Living                                                                                          213 NE Fircrest Drive                                                                                               McMinnville, OR 97128</v>
      </c>
      <c r="C135" s="36" t="s">
        <v>700</v>
      </c>
      <c r="D135" s="36" t="s">
        <v>545</v>
      </c>
      <c r="E135" s="36" t="s">
        <v>428</v>
      </c>
      <c r="F135" s="38">
        <v>97128</v>
      </c>
      <c r="G135" s="39">
        <v>528071</v>
      </c>
      <c r="H135" s="36" t="s">
        <v>405</v>
      </c>
      <c r="I135" s="36" t="s">
        <v>406</v>
      </c>
      <c r="J135" s="36" t="s">
        <v>388</v>
      </c>
      <c r="K135" s="37" t="str">
        <f t="shared" si="9"/>
        <v>Dain Grandmason                                                                     Phone: 503-472-2200</v>
      </c>
      <c r="L135" s="36" t="s">
        <v>265</v>
      </c>
      <c r="M135" s="36" t="s">
        <v>266</v>
      </c>
      <c r="N135" s="36" t="s">
        <v>267</v>
      </c>
      <c r="O135" s="40">
        <v>25295</v>
      </c>
      <c r="P135" s="41"/>
      <c r="Q135" s="38">
        <v>4</v>
      </c>
    </row>
    <row r="136" spans="1:22" ht="60" customHeight="1" x14ac:dyDescent="0.25">
      <c r="A136" s="36" t="s">
        <v>603</v>
      </c>
      <c r="B136" s="37" t="str">
        <f t="shared" si="8"/>
        <v>Gentle Care Senior Home LLC                                                                                         510 Bandon Drive                                                                                                Newberg , OR 97132</v>
      </c>
      <c r="C136" s="36" t="s">
        <v>695</v>
      </c>
      <c r="D136" s="36" t="s">
        <v>539</v>
      </c>
      <c r="E136" s="36" t="s">
        <v>540</v>
      </c>
      <c r="F136" s="38">
        <v>97132</v>
      </c>
      <c r="G136" s="39">
        <v>524019</v>
      </c>
      <c r="H136" s="36" t="s">
        <v>386</v>
      </c>
      <c r="I136" s="36" t="s">
        <v>400</v>
      </c>
      <c r="J136" s="36" t="s">
        <v>388</v>
      </c>
      <c r="K136" s="37" t="str">
        <f t="shared" si="9"/>
        <v>Simona Dan                                                                     Phone: 503-621-8189</v>
      </c>
      <c r="L136" s="36" t="s">
        <v>250</v>
      </c>
      <c r="M136" s="36" t="s">
        <v>251</v>
      </c>
      <c r="N136" s="36" t="s">
        <v>252</v>
      </c>
      <c r="O136" s="40">
        <v>8180</v>
      </c>
      <c r="P136" s="41"/>
      <c r="Q136" s="38">
        <v>5</v>
      </c>
    </row>
    <row r="137" spans="1:22" ht="60" customHeight="1" x14ac:dyDescent="0.25">
      <c r="A137" s="55" t="s">
        <v>603</v>
      </c>
      <c r="B137" s="56" t="str">
        <f t="shared" si="8"/>
        <v>Harmony Living ***                                                                                         1535 SW Shirley Ann Drive                                                                                               McMinnville, OR 97128</v>
      </c>
      <c r="C137" s="55" t="s">
        <v>721</v>
      </c>
      <c r="D137" s="55" t="s">
        <v>569</v>
      </c>
      <c r="E137" s="55" t="s">
        <v>428</v>
      </c>
      <c r="F137" s="57">
        <v>97128</v>
      </c>
      <c r="G137" s="58">
        <v>510104</v>
      </c>
      <c r="H137" s="55" t="s">
        <v>389</v>
      </c>
      <c r="I137" s="55" t="s">
        <v>384</v>
      </c>
      <c r="J137" s="55" t="s">
        <v>416</v>
      </c>
      <c r="K137" s="56" t="str">
        <f t="shared" si="9"/>
        <v>Alyssa Pettibone                                                                     Phone: 971-563-5269</v>
      </c>
      <c r="L137" s="55" t="s">
        <v>319</v>
      </c>
      <c r="M137" s="55" t="s">
        <v>320</v>
      </c>
      <c r="N137" s="55" t="s">
        <v>321</v>
      </c>
      <c r="O137" s="59">
        <v>17678</v>
      </c>
      <c r="P137" s="60"/>
      <c r="Q137" s="57">
        <v>16</v>
      </c>
      <c r="S137" s="34" t="s">
        <v>748</v>
      </c>
    </row>
    <row r="138" spans="1:22" ht="60" customHeight="1" x14ac:dyDescent="0.25">
      <c r="A138" s="36" t="s">
        <v>603</v>
      </c>
      <c r="B138" s="37" t="str">
        <f t="shared" si="8"/>
        <v>Maple Valley Memory Care ***                                                                                         219 NE Fircrest Drive                                                                                               McMinnville, OR 97218</v>
      </c>
      <c r="C138" s="36" t="s">
        <v>623</v>
      </c>
      <c r="D138" s="36" t="s">
        <v>427</v>
      </c>
      <c r="E138" s="36" t="s">
        <v>428</v>
      </c>
      <c r="F138" s="38">
        <v>97218</v>
      </c>
      <c r="G138" s="39">
        <v>526395</v>
      </c>
      <c r="H138" s="36" t="s">
        <v>389</v>
      </c>
      <c r="I138" s="36" t="s">
        <v>390</v>
      </c>
      <c r="J138" s="36" t="s">
        <v>391</v>
      </c>
      <c r="K138" s="37" t="str">
        <f t="shared" si="9"/>
        <v>Hugh Williams                                                                     Phone: 503-883-9385</v>
      </c>
      <c r="L138" s="36" t="s">
        <v>41</v>
      </c>
      <c r="M138" s="36" t="s">
        <v>42</v>
      </c>
      <c r="N138" s="36" t="s">
        <v>43</v>
      </c>
      <c r="O138" s="40">
        <v>15096</v>
      </c>
      <c r="P138" s="41"/>
      <c r="Q138" s="38">
        <v>28</v>
      </c>
    </row>
  </sheetData>
  <sheetProtection sort="0" autoFilter="0"/>
  <autoFilter ref="A3:Q137" xr:uid="{DD8D7DAE-CED7-4E72-99F1-CC4B9BA65F41}"/>
  <sortState xmlns:xlrd2="http://schemas.microsoft.com/office/spreadsheetml/2017/richdata2" ref="A4:Q138">
    <sortCondition ref="A4:A138"/>
    <sortCondition ref="C4:C138"/>
  </sortState>
  <dataValidations count="3">
    <dataValidation allowBlank="1" showInputMessage="1" showErrorMessage="1" promptTitle="County" prompt="Please select they county of the provider location" sqref="A128" xr:uid="{199515D8-3900-4760-BAA8-BD709CFA5ADE}"/>
    <dataValidation type="list" allowBlank="1" showInputMessage="1" showErrorMessage="1" promptTitle="County" prompt="Please select they county of the provider location" sqref="A127" xr:uid="{2CE36CED-95C4-4BA3-BF1A-70A8C4FE488D}">
      <formula1>$BG$3:$BG$16</formula1>
    </dataValidation>
    <dataValidation type="list" allowBlank="1" showInputMessage="1" showErrorMessage="1" promptTitle="County" prompt="Please select they county of the provider location" sqref="A126" xr:uid="{8899CBC6-581D-4A00-BA25-73786A202470}">
      <formula1>$BG$3:$BG$17</formula1>
    </dataValidation>
  </dataValidations>
  <pageMargins left="0.7" right="0.7" top="0.75" bottom="0.75" header="0.3" footer="0.3"/>
  <pageSetup scale="26" fitToHeight="0" orientation="portrait" r:id="rId1"/>
  <colBreaks count="1" manualBreakCount="1">
    <brk id="18" min="2" max="125" man="1"/>
  </colBreaks>
  <drawing r:id="rId2"/>
  <extLst>
    <ext xmlns:x14="http://schemas.microsoft.com/office/spreadsheetml/2009/9/main" uri="{78C0D931-6437-407d-A8EE-F0AAD7539E65}">
      <x14:conditionalFormattings>
        <x14:conditionalFormatting xmlns:xm="http://schemas.microsoft.com/office/excel/2006/main">
          <x14:cfRule type="iconSet" priority="1" id="{B0D0A09E-C050-4300-BEFF-59FFCBDCFEB3}">
            <x14:iconSet custom="1">
              <x14:cfvo type="percent">
                <xm:f>0</xm:f>
              </x14:cfvo>
              <x14:cfvo type="formula">
                <xm:f>TODAY()</xm:f>
              </x14:cfvo>
              <x14:cfvo type="formula">
                <xm:f>TODAY()+90</xm:f>
              </x14:cfvo>
              <x14:cfIcon iconSet="3TrafficLights1" iconId="0"/>
              <x14:cfIcon iconSet="3TrafficLights1" iconId="1"/>
              <x14:cfIcon iconSet="NoIcons" iconId="0"/>
            </x14:iconSet>
          </x14:cfRule>
          <xm:sqref>P3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B73E1AB-D3FE-4B59-9B97-78994C477B2F}">
          <x14:formula1>
            <xm:f>'I:\APD Field Ops and Specialty Services\Contracts\Contracts Administration Tracker (CAT)\[CAT 12.08.20.xlsx]Data for Drop Down Menus'!#REF!</xm:f>
          </x14:formula1>
          <xm:sqref>A136</xm:sqref>
        </x14:dataValidation>
        <x14:dataValidation type="list" allowBlank="1" showInputMessage="1" showErrorMessage="1" xr:uid="{B8BEF11D-0B02-4A27-BFF8-F9EEFD756594}">
          <x14:formula1>
            <xm:f>'I:\APD Field Ops and Specialty Services\Contracts\Contracts Administration Tracker (CAT)\[CAT 12.08.20.xlsx]Data for Drop Down Menus'!#REF!</xm:f>
          </x14:formula1>
          <xm:sqref>H136:J136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1F38-1EC1-45EE-9D8D-10A1158E6F25}">
  <sheetPr>
    <tabColor rgb="FFC00000"/>
  </sheetPr>
  <dimension ref="A1:B14"/>
  <sheetViews>
    <sheetView zoomScaleNormal="100" workbookViewId="0">
      <selection activeCell="B19" sqref="B19"/>
    </sheetView>
  </sheetViews>
  <sheetFormatPr defaultRowHeight="15" x14ac:dyDescent="0.25"/>
  <cols>
    <col min="1" max="1" width="18.140625" customWidth="1"/>
    <col min="2" max="2" width="166.7109375" bestFit="1" customWidth="1"/>
  </cols>
  <sheetData>
    <row r="1" spans="1:2" ht="15.75" x14ac:dyDescent="0.25">
      <c r="A1" s="25" t="s">
        <v>18</v>
      </c>
      <c r="B1" s="25" t="s">
        <v>19</v>
      </c>
    </row>
    <row r="2" spans="1:2" ht="45" x14ac:dyDescent="0.25">
      <c r="A2" s="21">
        <v>1</v>
      </c>
      <c r="B2" s="22" t="s">
        <v>751</v>
      </c>
    </row>
    <row r="3" spans="1:2" ht="17.100000000000001" customHeight="1" x14ac:dyDescent="0.25">
      <c r="A3" s="21"/>
      <c r="B3" s="22"/>
    </row>
    <row r="4" spans="1:2" ht="30" x14ac:dyDescent="0.25">
      <c r="A4" s="21">
        <v>2</v>
      </c>
      <c r="B4" s="22" t="s">
        <v>28</v>
      </c>
    </row>
    <row r="5" spans="1:2" x14ac:dyDescent="0.25">
      <c r="A5" s="21"/>
    </row>
    <row r="6" spans="1:2" x14ac:dyDescent="0.25">
      <c r="A6" s="21">
        <v>3</v>
      </c>
      <c r="B6" s="22" t="s">
        <v>29</v>
      </c>
    </row>
    <row r="7" spans="1:2" x14ac:dyDescent="0.25">
      <c r="A7" s="21"/>
    </row>
    <row r="8" spans="1:2" x14ac:dyDescent="0.25">
      <c r="A8" s="21">
        <v>4</v>
      </c>
      <c r="B8" t="s">
        <v>23</v>
      </c>
    </row>
    <row r="9" spans="1:2" x14ac:dyDescent="0.25">
      <c r="A9" s="21"/>
    </row>
    <row r="10" spans="1:2" ht="30" x14ac:dyDescent="0.25">
      <c r="A10" s="21">
        <v>5</v>
      </c>
      <c r="B10" s="22" t="s">
        <v>30</v>
      </c>
    </row>
    <row r="11" spans="1:2" x14ac:dyDescent="0.25">
      <c r="A11" s="21"/>
      <c r="B11" s="23"/>
    </row>
    <row r="12" spans="1:2" x14ac:dyDescent="0.25">
      <c r="A12" s="21">
        <v>6</v>
      </c>
      <c r="B12" t="s">
        <v>750</v>
      </c>
    </row>
    <row r="13" spans="1:2" x14ac:dyDescent="0.25">
      <c r="A13" s="21"/>
      <c r="B13" s="23" t="s">
        <v>0</v>
      </c>
    </row>
    <row r="14" spans="1:2" x14ac:dyDescent="0.25">
      <c r="B14" s="1" t="s">
        <v>752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86A5E63F88964EB7B5D59A08F6C1B2" ma:contentTypeVersion="14" ma:contentTypeDescription="Create a new document." ma:contentTypeScope="" ma:versionID="e3a33797ce915dc808be39db2795919a">
  <xsd:schema xmlns:xsd="http://www.w3.org/2001/XMLSchema" xmlns:xs="http://www.w3.org/2001/XMLSchema" xmlns:p="http://schemas.microsoft.com/office/2006/metadata/properties" xmlns:ns1="http://schemas.microsoft.com/sharepoint/v3" xmlns:ns2="67fac20e-0c0c-494a-ad0a-44a92a6fe846" xmlns:ns3="49e1b1f5-4598-4f10-9cb7-32cc96214367" xmlns:ns4="http://schemas.microsoft.com/sharepoint/v4" targetNamespace="http://schemas.microsoft.com/office/2006/metadata/properties" ma:root="true" ma:fieldsID="40cb1a164b6481c2098fa2219f5de652" ns1:_="" ns2:_="" ns3:_="" ns4:_="">
    <xsd:import namespace="http://schemas.microsoft.com/sharepoint/v3"/>
    <xsd:import namespace="67fac20e-0c0c-494a-ad0a-44a92a6fe846"/>
    <xsd:import namespace="49e1b1f5-4598-4f10-9cb7-32cc96214367"/>
    <xsd:import namespace="http://schemas.microsoft.com/sharepoint/v4"/>
    <xsd:element name="properties">
      <xsd:complexType>
        <xsd:sequence>
          <xsd:element name="documentManagement">
            <xsd:complexType>
              <xsd:all>
                <xsd:element ref="ns2:Guide_x0020_or_x0020_Manual" minOccurs="0"/>
                <xsd:element ref="ns2:Date" minOccurs="0"/>
                <xsd:element ref="ns2:Program" minOccurs="0"/>
                <xsd:element ref="ns1:PublishingStartDate" minOccurs="0"/>
                <xsd:element ref="ns1:PublishingExpirationDate" minOccurs="0"/>
                <xsd:element ref="ns3:SharedWithUsers" minOccurs="0"/>
                <xsd:element ref="ns1:TranslationStateListUrl"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6"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7"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ListUrl" ma:index="13" nillable="true" ma:displayName="List Link" ma:hidden="true" ma:internalName="TranslationStateList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c20e-0c0c-494a-ad0a-44a92a6fe846" elementFormDefault="qualified">
    <xsd:import namespace="http://schemas.microsoft.com/office/2006/documentManagement/types"/>
    <xsd:import namespace="http://schemas.microsoft.com/office/infopath/2007/PartnerControls"/>
    <xsd:element name="Guide_x0020_or_x0020_Manual" ma:index="2" nillable="true" ma:displayName="Guide or Manual" ma:default="0" ma:internalName="Guide_x0020_or_x0020_Manual">
      <xsd:simpleType>
        <xsd:restriction base="dms:Boolean"/>
      </xsd:simpleType>
    </xsd:element>
    <xsd:element name="Date" ma:index="3" nillable="true" ma:displayName="Date" ma:description="For Guides or Manuals only" ma:format="DateOnly" ma:internalName="Date">
      <xsd:simpleType>
        <xsd:restriction base="dms:DateTime"/>
      </xsd:simpleType>
    </xsd:element>
    <xsd:element name="Program" ma:index="4" nillable="true" ma:displayName="Topic" ma:internalName="Program">
      <xsd:complexType>
        <xsd:complexContent>
          <xsd:extension base="dms:MultiChoice">
            <xsd:sequence>
              <xsd:element name="Value" maxOccurs="unbounded" minOccurs="0" nillable="true">
                <xsd:simpleType>
                  <xsd:restriction base="dms:Choice">
                    <xsd:enumeration value="ADS"/>
                    <xsd:enumeration value="AFH"/>
                    <xsd:enumeration value="Assessments"/>
                    <xsd:enumeration value="BSS"/>
                    <xsd:enumeration value="CER"/>
                    <xsd:enumeration value="Complex"/>
                    <xsd:enumeration value="Crisis"/>
                    <xsd:enumeration value="Div/Trans"/>
                    <xsd:enumeration value="ECS"/>
                    <xsd:enumeration value="ERS"/>
                    <xsd:enumeration value="EWE"/>
                    <xsd:enumeration value="Exceptions"/>
                    <xsd:enumeration value="Facilities"/>
                    <xsd:enumeration value="GA"/>
                    <xsd:enumeration value="GrandPad"/>
                    <xsd:enumeration value="HCBS-IBL"/>
                    <xsd:enumeration value="HCW"/>
                    <xsd:enumeration value="HDM"/>
                    <xsd:enumeration value="Healthier Oregon"/>
                    <xsd:enumeration value="Hearings"/>
                    <xsd:enumeration value="Housing"/>
                    <xsd:enumeration value="In-home Support"/>
                    <xsd:enumeration value="IHCA"/>
                    <xsd:enumeration value="IHSS"/>
                    <xsd:enumeration value="ICP"/>
                    <xsd:enumeration value="K-Plan"/>
                    <xsd:enumeration value="LTCC-Nursing"/>
                    <xsd:enumeration value="MED"/>
                    <xsd:enumeration value="MISC"/>
                    <xsd:enumeration value="MM"/>
                    <xsd:enumeration value="MMIS"/>
                    <xsd:enumeration value="NF/PAS"/>
                    <xsd:enumeration value="OAA"/>
                    <xsd:enumeration value="OA CA/PS"/>
                    <xsd:enumeration value="OA Guides"/>
                    <xsd:enumeration value="ONE"/>
                    <xsd:enumeration value="OPI"/>
                    <xsd:enumeration value="OPI-M"/>
                    <xsd:enumeration value="Payments"/>
                    <xsd:enumeration value="PACE"/>
                    <xsd:enumeration value="PTC"/>
                    <xsd:enumeration value="RCF/ALF"/>
                    <xsd:enumeration value="Risk Assessment"/>
                    <xsd:enumeration value="Service Planning"/>
                    <xsd:enumeration value="Service Priority"/>
                    <xsd:enumeration value="SLP"/>
                    <xsd:enumeration value="SNC"/>
                    <xsd:enumeration value="SP"/>
                    <xsd:enumeration value="SPPC"/>
                    <xsd:enumeration value="Training"/>
                    <xsd:enumeration value="Tribal Navigator"/>
                    <xsd:enumeration value="WCM"/>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Guide_x0020_or_x0020_Manual xmlns="67fac20e-0c0c-494a-ad0a-44a92a6fe846">true</Guide_x0020_or_x0020_Manual>
    <PublishingExpirationDate xmlns="http://schemas.microsoft.com/sharepoint/v3" xsi:nil="true"/>
    <TranslationStateListUrl xmlns="http://schemas.microsoft.com/sharepoint/v3">
      <Url xsi:nil="true"/>
      <Description xsi:nil="true"/>
    </TranslationStateListUrl>
    <PublishingStartDate xmlns="http://schemas.microsoft.com/sharepoint/v3" xsi:nil="true"/>
    <Date xmlns="67fac20e-0c0c-494a-ad0a-44a92a6fe846" xsi:nil="true"/>
    <Program xmlns="67fac20e-0c0c-494a-ad0a-44a92a6fe846">
      <Value>SNC</Value>
    </Program>
  </documentManagement>
</p:properties>
</file>

<file path=customXml/itemProps1.xml><?xml version="1.0" encoding="utf-8"?>
<ds:datastoreItem xmlns:ds="http://schemas.openxmlformats.org/officeDocument/2006/customXml" ds:itemID="{A9B55388-E691-41C0-8442-B922C020A5BD}"/>
</file>

<file path=customXml/itemProps2.xml><?xml version="1.0" encoding="utf-8"?>
<ds:datastoreItem xmlns:ds="http://schemas.openxmlformats.org/officeDocument/2006/customXml" ds:itemID="{5A2EFC31-1B71-4238-B6FD-A644DBB6C1EC}"/>
</file>

<file path=customXml/itemProps3.xml><?xml version="1.0" encoding="utf-8"?>
<ds:datastoreItem xmlns:ds="http://schemas.openxmlformats.org/officeDocument/2006/customXml" ds:itemID="{6F083D40-8859-4FCD-8AF0-3A07217818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Sheet</vt:lpstr>
      <vt:lpstr>Posting Info</vt:lpstr>
      <vt:lpstr>'Contact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Specific Needs Contracts Contacts</dc:title>
  <dc:creator>Spencer Scott D</dc:creator>
  <cp:lastModifiedBy>Sara Woodcock (she, her)</cp:lastModifiedBy>
  <cp:lastPrinted>2020-12-10T18:49:02Z</cp:lastPrinted>
  <dcterms:created xsi:type="dcterms:W3CDTF">2020-01-06T16:45:02Z</dcterms:created>
  <dcterms:modified xsi:type="dcterms:W3CDTF">2024-11-01T18:31:14Z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d6eeb-0dd0-4927-947e-a759f08fcf55_Enabled">
    <vt:lpwstr>true</vt:lpwstr>
  </property>
  <property fmtid="{D5CDD505-2E9C-101B-9397-08002B2CF9AE}" pid="3" name="MSIP_Label_ebdd6eeb-0dd0-4927-947e-a759f08fcf55_SetDate">
    <vt:lpwstr>2023-10-26T23:03:36Z</vt:lpwstr>
  </property>
  <property fmtid="{D5CDD505-2E9C-101B-9397-08002B2CF9AE}" pid="4" name="MSIP_Label_ebdd6eeb-0dd0-4927-947e-a759f08fcf55_Method">
    <vt:lpwstr>Privileged</vt:lpwstr>
  </property>
  <property fmtid="{D5CDD505-2E9C-101B-9397-08002B2CF9AE}" pid="5" name="MSIP_Label_ebdd6eeb-0dd0-4927-947e-a759f08fcf55_Name">
    <vt:lpwstr>Level 1 - Published (Items)</vt:lpwstr>
  </property>
  <property fmtid="{D5CDD505-2E9C-101B-9397-08002B2CF9AE}" pid="6" name="MSIP_Label_ebdd6eeb-0dd0-4927-947e-a759f08fcf55_SiteId">
    <vt:lpwstr>658e63e8-8d39-499c-8f48-13adc9452f4c</vt:lpwstr>
  </property>
  <property fmtid="{D5CDD505-2E9C-101B-9397-08002B2CF9AE}" pid="7" name="MSIP_Label_ebdd6eeb-0dd0-4927-947e-a759f08fcf55_ActionId">
    <vt:lpwstr>f63d110e-da59-4ee3-8235-bd1714747c75</vt:lpwstr>
  </property>
  <property fmtid="{D5CDD505-2E9C-101B-9397-08002B2CF9AE}" pid="8" name="MSIP_Label_ebdd6eeb-0dd0-4927-947e-a759f08fcf55_ContentBits">
    <vt:lpwstr>0</vt:lpwstr>
  </property>
  <property fmtid="{D5CDD505-2E9C-101B-9397-08002B2CF9AE}" pid="9" name="ContentTypeId">
    <vt:lpwstr>0x0101003F86A5E63F88964EB7B5D59A08F6C1B2</vt:lpwstr>
  </property>
</Properties>
</file>