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hsoha-my.sharepoint.com/personal/david_baden_dhsoha_state_or_us/Documents/Documents/"/>
    </mc:Choice>
  </mc:AlternateContent>
  <xr:revisionPtr revIDLastSave="26" documentId="8_{9BC7F285-EE68-4478-8382-B1FDDF57616D}" xr6:coauthVersionLast="45" xr6:coauthVersionMax="45" xr10:uidLastSave="{D6186B93-DED4-4C68-B4C1-D0DFA302BC0A}"/>
  <bookViews>
    <workbookView minimized="1" xWindow="2370" yWindow="120" windowWidth="19920" windowHeight="10785" activeTab="2" xr2:uid="{00000000-000D-0000-FFFF-FFFF00000000}"/>
  </bookViews>
  <sheets>
    <sheet name="Pfizer_Prime" sheetId="4" r:id="rId1"/>
    <sheet name="Pfizer_Boost" sheetId="3" r:id="rId2"/>
    <sheet name="Moderna_Prime" sheetId="5" r:id="rId3"/>
    <sheet name="Moderna_Boost" sheetId="2" r:id="rId4"/>
  </sheets>
  <definedNames>
    <definedName name="_xlnm._FilterDatabase" localSheetId="3" hidden="1">Moderna_Boost!#REF!</definedName>
    <definedName name="_xlnm._FilterDatabase" localSheetId="2" hidden="1">Moderna_Prime!$A$3:$E$70</definedName>
    <definedName name="moderna_allocation1_10DEC2020" localSheetId="3">Moderna_Boost!#REF!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" l="1"/>
  <c r="C8" i="4"/>
  <c r="C9" i="4"/>
  <c r="D14" i="4"/>
  <c r="E58" i="5" l="1"/>
  <c r="E59" i="5"/>
  <c r="E60" i="5"/>
  <c r="E61" i="5"/>
  <c r="E62" i="5"/>
  <c r="E63" i="5"/>
  <c r="E64" i="5"/>
  <c r="E65" i="5"/>
  <c r="E66" i="5"/>
  <c r="E67" i="5"/>
  <c r="E68" i="5"/>
  <c r="E69" i="5"/>
  <c r="D70" i="5"/>
  <c r="F5" i="3" l="1"/>
  <c r="F6" i="3"/>
  <c r="F7" i="3"/>
  <c r="F8" i="3"/>
  <c r="F4" i="3"/>
  <c r="D9" i="3"/>
  <c r="E9" i="3"/>
  <c r="C9" i="3"/>
  <c r="C70" i="5"/>
  <c r="F84" i="2"/>
  <c r="F9" i="3" l="1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8" i="5"/>
  <c r="E36" i="5"/>
  <c r="E35" i="5"/>
  <c r="E34" i="5"/>
  <c r="E33" i="5"/>
  <c r="E32" i="5"/>
  <c r="E30" i="5"/>
  <c r="E28" i="5"/>
  <c r="E27" i="5"/>
  <c r="E26" i="5"/>
  <c r="E25" i="5"/>
  <c r="E24" i="5"/>
  <c r="E23" i="5"/>
  <c r="E22" i="5"/>
  <c r="E21" i="5"/>
  <c r="E20" i="5"/>
  <c r="E18" i="5"/>
  <c r="E17" i="5"/>
  <c r="E16" i="5"/>
  <c r="E15" i="5"/>
  <c r="E14" i="5"/>
  <c r="E13" i="5"/>
  <c r="E11" i="5"/>
  <c r="E10" i="5"/>
  <c r="E9" i="5"/>
  <c r="E8" i="5"/>
  <c r="E7" i="5"/>
  <c r="E5" i="5"/>
  <c r="E4" i="5"/>
  <c r="E8" i="4"/>
  <c r="C11" i="4"/>
  <c r="D11" i="4"/>
  <c r="E6" i="4"/>
  <c r="E7" i="4"/>
  <c r="E9" i="4"/>
  <c r="E10" i="4"/>
  <c r="E4" i="4"/>
  <c r="E11" i="4" l="1"/>
  <c r="E70" i="5"/>
</calcChain>
</file>

<file path=xl/sharedStrings.xml><?xml version="1.0" encoding="utf-8"?>
<sst xmlns="http://schemas.openxmlformats.org/spreadsheetml/2006/main" count="503" uniqueCount="351">
  <si>
    <t>loc_name</t>
  </si>
  <si>
    <t>loc_ship_county</t>
  </si>
  <si>
    <t>COOS</t>
  </si>
  <si>
    <t>PROVIDENCE MILWAUKIE HOSPITAL</t>
  </si>
  <si>
    <t>CLACKAMAS</t>
  </si>
  <si>
    <t>PROVIDENCE NEWBERG MEDICAL CENTER</t>
  </si>
  <si>
    <t>YAMHILL</t>
  </si>
  <si>
    <t>PROVIDENCE SEASIDE HOSPITAL</t>
  </si>
  <si>
    <t>CLATSOP</t>
  </si>
  <si>
    <t>WASHINGTON</t>
  </si>
  <si>
    <t>PROVIDENCE WILLAMETTE FALLS MEDICAL CENTER</t>
  </si>
  <si>
    <t>MULTNOMAH</t>
  </si>
  <si>
    <t>OHSU - PHARMACY</t>
  </si>
  <si>
    <t>SKY LAKES MEDICAL CENTER</t>
  </si>
  <si>
    <t>ST CHARLES MEDICAL CENTER - BEND</t>
  </si>
  <si>
    <t>DESCHUTES</t>
  </si>
  <si>
    <t>SALEM HOSPITAL PHARMACY</t>
  </si>
  <si>
    <t>Total allocated doses</t>
  </si>
  <si>
    <t>COLUMBIA MEMORIAL HOSPITAL</t>
  </si>
  <si>
    <t>GOOD SHEPHERD MEDICAL CENTER</t>
  </si>
  <si>
    <t>GRANDE RONDE HOSPITAL</t>
  </si>
  <si>
    <t>LAKE DISTRICT HOSPITAL</t>
  </si>
  <si>
    <t>NARA WELLNESS CENTER</t>
  </si>
  <si>
    <t>COQUILLE VALLEY HOSPITAL</t>
  </si>
  <si>
    <t>DESCHUTES CHS - BEND</t>
  </si>
  <si>
    <t>JACKSON CO HEALTH DEPT</t>
  </si>
  <si>
    <t>JOSEPHINE COUNTY HEALTH DEPT</t>
  </si>
  <si>
    <t>JEFFERSON CO HEALTH DEPT</t>
  </si>
  <si>
    <t>MULTCO CHS IMMUNIZATION PROGRAM</t>
  </si>
  <si>
    <t>BEAVERCREEK HEALTH CENTER  - CLACKAMAS CHD</t>
  </si>
  <si>
    <t>LANE CO HEALTH DEPT</t>
  </si>
  <si>
    <t>AVIVA HEALTH - ROSEBURG</t>
  </si>
  <si>
    <t>HOOD RIVER CO HEALTH DEPT</t>
  </si>
  <si>
    <t>LINCOLN CO HEALTH DEPT</t>
  </si>
  <si>
    <t>MARION</t>
  </si>
  <si>
    <t>LANE</t>
  </si>
  <si>
    <t>KLAMATH</t>
  </si>
  <si>
    <t>POLK</t>
  </si>
  <si>
    <t>LINCOLN</t>
  </si>
  <si>
    <t>CURRY</t>
  </si>
  <si>
    <t>LAKE</t>
  </si>
  <si>
    <t>LINN</t>
  </si>
  <si>
    <t>FRESENIUS MEDICAL CARE - QUALICENTERS SALEM DIALYSIS</t>
  </si>
  <si>
    <t xml:space="preserve">SALEM FIRE DEPARTMENT </t>
  </si>
  <si>
    <t>GATEWAY MEDICAL PHARMACY</t>
  </si>
  <si>
    <t>Tillamook</t>
  </si>
  <si>
    <t>THE RINEHART CLINIC</t>
  </si>
  <si>
    <t>loc_vfc_pin</t>
  </si>
  <si>
    <t>loc_iis_id</t>
  </si>
  <si>
    <t>Asante Rogue Regional Medical Center</t>
  </si>
  <si>
    <t>Jackson</t>
  </si>
  <si>
    <t>Multnomah</t>
  </si>
  <si>
    <t>Marion</t>
  </si>
  <si>
    <t>loc_vtrcks_id</t>
  </si>
  <si>
    <t>Previously allocated sites</t>
  </si>
  <si>
    <t>ORABD0004</t>
  </si>
  <si>
    <t>AL1875</t>
  </si>
  <si>
    <t>ORAC00030</t>
  </si>
  <si>
    <t>AL2194</t>
  </si>
  <si>
    <t>ORAC00027</t>
  </si>
  <si>
    <t>AL2146</t>
  </si>
  <si>
    <t>PROVIDENCE ST VINCENTS MEDICAL CENTER - NICU/ER/PEDIATRICS INPATIENT &amp; SURGERY</t>
  </si>
  <si>
    <t>ORAP00348</t>
  </si>
  <si>
    <t>AL0479</t>
  </si>
  <si>
    <t>ORAC00029</t>
  </si>
  <si>
    <t>AL2147</t>
  </si>
  <si>
    <t>MID-COLUMBIA MEDICAL CENTER</t>
  </si>
  <si>
    <t>Wasco</t>
  </si>
  <si>
    <t>ORAPPV001</t>
  </si>
  <si>
    <t>AL1691</t>
  </si>
  <si>
    <t>ORA00112B</t>
  </si>
  <si>
    <t>AL3798</t>
  </si>
  <si>
    <t>Clatsop</t>
  </si>
  <si>
    <t>ORAP00001</t>
  </si>
  <si>
    <t>AL2153</t>
  </si>
  <si>
    <t>ORAC00019</t>
  </si>
  <si>
    <t>NotAssigned</t>
  </si>
  <si>
    <t>AL2482</t>
  </si>
  <si>
    <t>Umatilla</t>
  </si>
  <si>
    <t>ORA129024</t>
  </si>
  <si>
    <t>AL3357</t>
  </si>
  <si>
    <t>Union</t>
  </si>
  <si>
    <t>ORAC00013</t>
  </si>
  <si>
    <t>AL3330</t>
  </si>
  <si>
    <t>Lake</t>
  </si>
  <si>
    <t>ORAC00039</t>
  </si>
  <si>
    <t>AL3342</t>
  </si>
  <si>
    <t>Klamath</t>
  </si>
  <si>
    <t>ORABD0008</t>
  </si>
  <si>
    <t>AL1635</t>
  </si>
  <si>
    <t>TUALITY HEALTHCARE - EMPLOYEE HEALTH SERVICES</t>
  </si>
  <si>
    <t>Washington</t>
  </si>
  <si>
    <t>ORAC00038</t>
  </si>
  <si>
    <t>AL4389</t>
  </si>
  <si>
    <t>WALLOWA CO HEALTHCARE DISTRICT - Wallowa Memorial Hospital</t>
  </si>
  <si>
    <t>Wallowa</t>
  </si>
  <si>
    <t>ORAC00016</t>
  </si>
  <si>
    <t>AL3339</t>
  </si>
  <si>
    <t>ST ALPHONSUS MEDICAL CENTER - BAKER CITY</t>
  </si>
  <si>
    <t>Newly allocated sites</t>
  </si>
  <si>
    <t>CORVALLIS FIRE DEPARTMENT</t>
  </si>
  <si>
    <t>Benton</t>
  </si>
  <si>
    <t>AL4574</t>
  </si>
  <si>
    <t>UMPQUA VALLEY AMBULANCE</t>
  </si>
  <si>
    <t>Douglas</t>
  </si>
  <si>
    <t>AL4921</t>
  </si>
  <si>
    <t>MERCY FLIGHTS INC</t>
  </si>
  <si>
    <t>AL4928</t>
  </si>
  <si>
    <t>EUGENE SPRINGFIELD FIRE</t>
  </si>
  <si>
    <t>Lane</t>
  </si>
  <si>
    <t>AL4679</t>
  </si>
  <si>
    <t>PACIFIC WEST AMBULANCE</t>
  </si>
  <si>
    <t>Lincoln</t>
  </si>
  <si>
    <t>AL4953</t>
  </si>
  <si>
    <t>WOODBURN AMBULANCE SERVICE, INC.</t>
  </si>
  <si>
    <t>ORA123081</t>
  </si>
  <si>
    <t>AL2741</t>
  </si>
  <si>
    <t>Turner Fire District</t>
  </si>
  <si>
    <t>AL3791</t>
  </si>
  <si>
    <t>GRESHAM FIRE AND EMERGENCY SERVICES</t>
  </si>
  <si>
    <t>ORA125166</t>
  </si>
  <si>
    <t>AL2551</t>
  </si>
  <si>
    <t>PORTLAND AIRPORT FIRE &amp; RESCUE</t>
  </si>
  <si>
    <t>AL4938</t>
  </si>
  <si>
    <t>AMERICAN MEDICAL RESPONSE - AMR</t>
  </si>
  <si>
    <t>ORA000224</t>
  </si>
  <si>
    <t>AL2814</t>
  </si>
  <si>
    <t xml:space="preserve">PORTLAND FIRE &amp; RESCUE </t>
  </si>
  <si>
    <t>AL4935</t>
  </si>
  <si>
    <t>NEHALEM BAY FIRE &amp; RESCUE</t>
  </si>
  <si>
    <t>AL4939</t>
  </si>
  <si>
    <t>TUALATIN VALLEY FIRE AND RESCUE, Occupational Health and Wellness</t>
  </si>
  <si>
    <t>AL4873</t>
  </si>
  <si>
    <t>CURRY HEALTH NETWORK - BROOKINGS</t>
  </si>
  <si>
    <t>ORAP00450</t>
  </si>
  <si>
    <t>AL0048</t>
  </si>
  <si>
    <t>SAMARITAN NORTH LINCOLN HOSPITAL</t>
  </si>
  <si>
    <t>ORAC00023</t>
  </si>
  <si>
    <t>AL2695</t>
  </si>
  <si>
    <t>SHRINER'S HOSPITAL FOR CHILDREN</t>
  </si>
  <si>
    <t>ORA135166</t>
  </si>
  <si>
    <t>AL2494</t>
  </si>
  <si>
    <t>AL1960</t>
  </si>
  <si>
    <t>AFC URGENT CARE of LAKE OSWEGO - AMERICAN FAMILY CARE</t>
  </si>
  <si>
    <t>Clackamas</t>
  </si>
  <si>
    <t>AL4422</t>
  </si>
  <si>
    <t>AFC URGENT CARE of OREGON CITY - AMERICAN FAMILY CARE</t>
  </si>
  <si>
    <t>AL4894</t>
  </si>
  <si>
    <t>Gateway Marketplace Urgent Care</t>
  </si>
  <si>
    <t>AL3856</t>
  </si>
  <si>
    <t>PEACEHEALTH WEST EUGENE URGENT CARE</t>
  </si>
  <si>
    <t>ORA119017</t>
  </si>
  <si>
    <t>AL2476</t>
  </si>
  <si>
    <t>PEACEHEALTH URGENT CARE - VALLEY RIVER</t>
  </si>
  <si>
    <t>AL4926</t>
  </si>
  <si>
    <t>AFC URGENT CARE of NORTHWEST PORTLAND - AMERICAN FAMILY CARE</t>
  </si>
  <si>
    <t>AL4421</t>
  </si>
  <si>
    <t>AFC URGENT CARE of NORTHEAST PORTLAND - AMERICAN FAMILY CARE</t>
  </si>
  <si>
    <t>AL4153</t>
  </si>
  <si>
    <t>AFC URGENT CARE of BEAVERTON - AMERICAN FAMILY CARE</t>
  </si>
  <si>
    <t>AL4423</t>
  </si>
  <si>
    <t>PEACEHEALTH SACRED HEART UNIVERSITY DISTRICT MEDICAL CENTER</t>
  </si>
  <si>
    <t>ORAC00021</t>
  </si>
  <si>
    <t>AL2509</t>
  </si>
  <si>
    <t>PEACEHEALTH COTTAGE GROVE MEDICAL CENTER</t>
  </si>
  <si>
    <t>ORAC00020</t>
  </si>
  <si>
    <t>AL2475</t>
  </si>
  <si>
    <t>County Public Health Departments</t>
  </si>
  <si>
    <t>BAKER COUNTY HEALTH DEPARTMENT</t>
  </si>
  <si>
    <t>BAKE</t>
  </si>
  <si>
    <t>ORA000001</t>
  </si>
  <si>
    <t>AL1501</t>
  </si>
  <si>
    <t>BENTON CO HEALTH DEPT</t>
  </si>
  <si>
    <t>BENT</t>
  </si>
  <si>
    <t>ORA000002</t>
  </si>
  <si>
    <t>AL0481</t>
  </si>
  <si>
    <t>CLAC</t>
  </si>
  <si>
    <t>ORA000003</t>
  </si>
  <si>
    <t>AL1505</t>
  </si>
  <si>
    <t>CLATSOP CO HEALTH DEPT</t>
  </si>
  <si>
    <t>CLAT</t>
  </si>
  <si>
    <t>AL1507</t>
  </si>
  <si>
    <t>COLUMBIA HEALTH SERVICES</t>
  </si>
  <si>
    <t>COLU</t>
  </si>
  <si>
    <t>AL1508</t>
  </si>
  <si>
    <t>COOS HEALTH AND WELLNESS</t>
  </si>
  <si>
    <t>ORA000006</t>
  </si>
  <si>
    <t>AL1509</t>
  </si>
  <si>
    <t>CROOK CO HEALTH DEPT</t>
  </si>
  <si>
    <t>CROO</t>
  </si>
  <si>
    <t>ORA000007</t>
  </si>
  <si>
    <t>AL1510</t>
  </si>
  <si>
    <t>Curry Health Network (Gold Beach to receive LPHA allocations)</t>
  </si>
  <si>
    <t>CURR</t>
  </si>
  <si>
    <t>DESC</t>
  </si>
  <si>
    <t>ORA000009</t>
  </si>
  <si>
    <t>AL1515</t>
  </si>
  <si>
    <t>DOUG</t>
  </si>
  <si>
    <t>ORA000156</t>
  </si>
  <si>
    <t>AL0403</t>
  </si>
  <si>
    <t>GRANT COUNTY HEALTH DEPARTMENT</t>
  </si>
  <si>
    <t>GRAN</t>
  </si>
  <si>
    <t>ORA000011</t>
  </si>
  <si>
    <t>AL1519</t>
  </si>
  <si>
    <t>HARNEY CO HEALTH DEPT</t>
  </si>
  <si>
    <t>HARN</t>
  </si>
  <si>
    <t>ORA000012</t>
  </si>
  <si>
    <t>AL1520</t>
  </si>
  <si>
    <t>HOOD</t>
  </si>
  <si>
    <t>ORA000013</t>
  </si>
  <si>
    <t>AL1522</t>
  </si>
  <si>
    <t>JACK</t>
  </si>
  <si>
    <t>ORA000014</t>
  </si>
  <si>
    <t>AL1523</t>
  </si>
  <si>
    <t>JEFF</t>
  </si>
  <si>
    <t>ORA000015</t>
  </si>
  <si>
    <t>AL1526</t>
  </si>
  <si>
    <t>JOSE</t>
  </si>
  <si>
    <t>ORA000016</t>
  </si>
  <si>
    <t>AL1527</t>
  </si>
  <si>
    <t>KLAMATH CO PUBLIC HEALTH</t>
  </si>
  <si>
    <t>KLAM</t>
  </si>
  <si>
    <t>ORA000017</t>
  </si>
  <si>
    <t>AL0539</t>
  </si>
  <si>
    <t>LAKE CO HEALTH DEPT</t>
  </si>
  <si>
    <t>ORA000018</t>
  </si>
  <si>
    <t>AL1529</t>
  </si>
  <si>
    <t>AL0506</t>
  </si>
  <si>
    <t>LINC</t>
  </si>
  <si>
    <t>ORA000020</t>
  </si>
  <si>
    <t>AL1531</t>
  </si>
  <si>
    <t xml:space="preserve">LINN CO HEALTH DEPT - ALBANY </t>
  </si>
  <si>
    <t>ORA000021</t>
  </si>
  <si>
    <t>AL1535</t>
  </si>
  <si>
    <t>MALHEUR CO HEALTH DEPT</t>
  </si>
  <si>
    <t>MALH</t>
  </si>
  <si>
    <t>ORA000022</t>
  </si>
  <si>
    <t>AL1537</t>
  </si>
  <si>
    <t>MARION CO HEALTH DEPT</t>
  </si>
  <si>
    <t>MARI</t>
  </si>
  <si>
    <t>ORA000023</t>
  </si>
  <si>
    <t>AL1540</t>
  </si>
  <si>
    <t>MORROW CO HEALTH DEPT</t>
  </si>
  <si>
    <t>MORR</t>
  </si>
  <si>
    <t>ORA000024</t>
  </si>
  <si>
    <t>AL1544</t>
  </si>
  <si>
    <t>MULT</t>
  </si>
  <si>
    <t>ORA000025</t>
  </si>
  <si>
    <t>AL0530</t>
  </si>
  <si>
    <t>NORTH CENTRAL PUBLIC HLTH DIST</t>
  </si>
  <si>
    <t>NCPHD</t>
  </si>
  <si>
    <t>AL1615</t>
  </si>
  <si>
    <t>POLK CO PUBLIC HEALTH</t>
  </si>
  <si>
    <t>ORA000026</t>
  </si>
  <si>
    <t>AL1607</t>
  </si>
  <si>
    <t>TILLAMOOK CO HEALTH DEPT</t>
  </si>
  <si>
    <t>TILL</t>
  </si>
  <si>
    <t>ORA000027</t>
  </si>
  <si>
    <t>AL1609</t>
  </si>
  <si>
    <t>UMATILLA CO HEALTH DEPT - PENDLETON</t>
  </si>
  <si>
    <t>UMAT</t>
  </si>
  <si>
    <t>ORA000028</t>
  </si>
  <si>
    <t>AL1610</t>
  </si>
  <si>
    <t>CENTER FOR HUMAN DEVELOPMENT</t>
  </si>
  <si>
    <t>UNIO</t>
  </si>
  <si>
    <t>ORA000029</t>
  </si>
  <si>
    <t>AL1613</t>
  </si>
  <si>
    <t>Wallowa Memorial Hospital (to receive LPHA allocations)</t>
  </si>
  <si>
    <t>WALL</t>
  </si>
  <si>
    <t>WASHINGTON CO - HILLSBORO CLINIC</t>
  </si>
  <si>
    <t>WASH</t>
  </si>
  <si>
    <t>AL1616</t>
  </si>
  <si>
    <t>WHEELER CO PUBLIC HLTH - ASHER CHC</t>
  </si>
  <si>
    <t>WHEE</t>
  </si>
  <si>
    <t>AL0028</t>
  </si>
  <si>
    <t>YAMHILL CO HEALTH DEPT</t>
  </si>
  <si>
    <t>YAMH</t>
  </si>
  <si>
    <t>ORA000033</t>
  </si>
  <si>
    <t>AL1619</t>
  </si>
  <si>
    <t>Total doses allocated</t>
  </si>
  <si>
    <t>Table Moderna 2 Boost allocation</t>
  </si>
  <si>
    <t>Tribal</t>
  </si>
  <si>
    <t>Hospitals</t>
  </si>
  <si>
    <t>Clinics</t>
  </si>
  <si>
    <t>ESRD</t>
  </si>
  <si>
    <t>EMS</t>
  </si>
  <si>
    <t>Pharmcy</t>
  </si>
  <si>
    <t>Table Moderna 6 Prime Allocation</t>
  </si>
  <si>
    <t>Table Pfizer 4 Boost allocation</t>
  </si>
  <si>
    <t>Table Pfizer 7 Prime Allocation</t>
  </si>
  <si>
    <t>WASCO</t>
  </si>
  <si>
    <t>ONE COMMUNITY HEALTH - THE DALLES</t>
  </si>
  <si>
    <t>Coquille Indian Tribe Community Health Center</t>
  </si>
  <si>
    <t>OHSU PHARMACY</t>
  </si>
  <si>
    <t>COLUMBIA MEDICAL CLINIC - TIBBETTS OFFICE</t>
  </si>
  <si>
    <t>NORTH BEND MEDICAL CTR - COOS BAY</t>
  </si>
  <si>
    <t xml:space="preserve">Klamath Health Partnership </t>
  </si>
  <si>
    <t>LPHA</t>
  </si>
  <si>
    <t>Total Pfizer 7 Prime Allocation</t>
  </si>
  <si>
    <t>PROVIDENCE PORTLAND MEDICAL CENTER</t>
  </si>
  <si>
    <t>LEGACY EMPLOYEE HEALTH HOLLADAY PARK</t>
  </si>
  <si>
    <t>KAISER PERMANENTE - AIRPORT WAY CEN</t>
  </si>
  <si>
    <t>Original Pfizer 4 expected allocation was 25,350.  14,625 held back for LTCFPP OEF Activation.  12,675 of the hold back was allocated to state facilities in Pfizer 5 and the remaining 1,950 allocated in Pfizer 6.</t>
  </si>
  <si>
    <t>VALLEY FAMILY HEALTH CARE - VALE</t>
  </si>
  <si>
    <t>VALLEY FAMILY HEALTH CARE - ONTARIO</t>
  </si>
  <si>
    <t>VALLEY FAMILY HEALTH CARE - NYSSA</t>
  </si>
  <si>
    <t>VFHC - TREASURE VALLEY PEDIATRIC CLINIC PC</t>
  </si>
  <si>
    <t>VFHC - TREASURE VALLEY WOMEN'S FAMILY</t>
  </si>
  <si>
    <t>Total Moderna 6 Prime</t>
  </si>
  <si>
    <t>CEDAR HILLS HOSPITAL</t>
  </si>
  <si>
    <t>LOWER UMPQUA HOSPITAL</t>
  </si>
  <si>
    <t>DOUGLAS</t>
  </si>
  <si>
    <t>ALBANY GENERAL HOSPITAL</t>
  </si>
  <si>
    <t>GOOD SAMARITAN HOSPITAL</t>
  </si>
  <si>
    <t>SAMARITAN PACIFIC COMMUNITIES HOSPITAL</t>
  </si>
  <si>
    <t>GRAND RONDE HLTH AND WELLNESS CTR</t>
  </si>
  <si>
    <t>SILETZ COMMUNITY HEALTH CENTER</t>
  </si>
  <si>
    <t>KLAMATH TRIBAL HLTH WELLNESS CTR</t>
  </si>
  <si>
    <t>WHEELER</t>
  </si>
  <si>
    <t>TILLAMOOK</t>
  </si>
  <si>
    <t>METRO WEST AMBULANCE - HILLSBORO</t>
  </si>
  <si>
    <t>JACKSON</t>
  </si>
  <si>
    <t>Moderna Allocation 2 
(N=25,000)</t>
  </si>
  <si>
    <t>Original expected allocation OF Moderna 2 was 25,000 but 24,800 was allocated.  The remaining 200 doses were allocated with Moderna 3 Prime.</t>
  </si>
  <si>
    <t>HOOD RIVER</t>
  </si>
  <si>
    <t>Pfizer Allocation Total</t>
  </si>
  <si>
    <t>UMATILLA</t>
  </si>
  <si>
    <t>BENTON</t>
  </si>
  <si>
    <t>JOSEPHINE</t>
  </si>
  <si>
    <t>COLUMBIA</t>
  </si>
  <si>
    <t>MALHUER</t>
  </si>
  <si>
    <t>JEFFERSON</t>
  </si>
  <si>
    <t>CROOK</t>
  </si>
  <si>
    <t>HARNEY</t>
  </si>
  <si>
    <t>GRANT</t>
  </si>
  <si>
    <t>UNION</t>
  </si>
  <si>
    <t>WALLOWA</t>
  </si>
  <si>
    <t>MORROW</t>
  </si>
  <si>
    <t>MALHEUR</t>
  </si>
  <si>
    <t>BAKER</t>
  </si>
  <si>
    <t>OHSU - FAMILY MEDICINE AT SCAPPOOSE</t>
  </si>
  <si>
    <t>Pfizer 5 Allocation  (n=12,675)</t>
  </si>
  <si>
    <t>GOOD SAMARITAN REGIONAL MEDICAL CENTER</t>
  </si>
  <si>
    <t>ST CHARLES MEDICAL CENTER-BEND</t>
  </si>
  <si>
    <t>1a Population (n=12,600)</t>
  </si>
  <si>
    <t>Education Population (N=13,600)</t>
  </si>
  <si>
    <t>WASCO,SHERMAN,GILLIAM</t>
  </si>
  <si>
    <t>Pfizer 4 Allocation (n=25,350)</t>
  </si>
  <si>
    <t>Pfizer 6 Allocation (n=1,950)</t>
  </si>
  <si>
    <t>Education (n=14,550)</t>
  </si>
  <si>
    <t>1a Population (n=12750)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</si>
</sst>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left" indent="1"/>
    </xf>
    <xf numFmtId="0" fontId="0" fillId="0" borderId="1" xfId="0" applyFill="1" applyBorder="1"/>
    <xf numFmtId="0" fontId="0" fillId="0" borderId="1" xfId="0" applyFill="1" applyBorder="1" applyAlignment="1">
      <alignment horizontal="left" indent="1"/>
    </xf>
    <xf numFmtId="0" fontId="0" fillId="0" borderId="1" xfId="0" applyBorder="1" applyAlignment="1">
      <alignment vertical="center"/>
    </xf>
    <xf numFmtId="0" fontId="1" fillId="0" borderId="0" xfId="0" applyFont="1"/>
    <xf numFmtId="0" fontId="3" fillId="3" borderId="1" xfId="0" applyFont="1" applyFill="1" applyBorder="1" applyAlignment="1">
      <alignment horizontal="right"/>
    </xf>
    <xf numFmtId="3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7" fillId="4" borderId="1" xfId="0" applyFont="1" applyFill="1" applyBorder="1"/>
    <xf numFmtId="0" fontId="0" fillId="4" borderId="1" xfId="0" applyFill="1" applyBorder="1"/>
    <xf numFmtId="3" fontId="0" fillId="2" borderId="1" xfId="0" applyNumberFormat="1" applyFill="1" applyBorder="1"/>
    <xf numFmtId="3" fontId="4" fillId="3" borderId="1" xfId="0" applyNumberFormat="1" applyFont="1" applyFill="1" applyBorder="1"/>
    <xf numFmtId="164" fontId="0" fillId="0" borderId="0" xfId="1" applyNumberFormat="1" applyFont="1"/>
    <xf numFmtId="0" fontId="1" fillId="0" borderId="0" xfId="0" applyFont="1" applyAlignment="1">
      <alignment horizontal="left"/>
    </xf>
    <xf numFmtId="0" fontId="0" fillId="0" borderId="0" xfId="0" applyFill="1"/>
    <xf numFmtId="0" fontId="0" fillId="5" borderId="1" xfId="0" applyFill="1" applyBorder="1" applyAlignment="1">
      <alignment horizontal="left" indent="1"/>
    </xf>
    <xf numFmtId="0" fontId="4" fillId="3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164" fontId="0" fillId="0" borderId="0" xfId="0" applyNumberFormat="1"/>
    <xf numFmtId="0" fontId="0" fillId="0" borderId="0" xfId="0" applyFill="1" applyBorder="1" applyAlignment="1">
      <alignment vertical="center"/>
    </xf>
    <xf numFmtId="164" fontId="8" fillId="0" borderId="0" xfId="1" applyNumberFormat="1" applyFont="1"/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3" fontId="0" fillId="2" borderId="1" xfId="0" applyNumberFormat="1" applyFont="1" applyFill="1" applyBorder="1"/>
    <xf numFmtId="3" fontId="0" fillId="0" borderId="1" xfId="0" applyNumberFormat="1" applyFont="1" applyFill="1" applyBorder="1"/>
    <xf numFmtId="3" fontId="4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4" fillId="3" borderId="1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wrapText="1" indent="1"/>
    </xf>
    <xf numFmtId="9" fontId="0" fillId="0" borderId="0" xfId="2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9A4E4"/>
      <color rgb="FFE6D5F3"/>
      <color rgb="FFDCC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71F5B-55F0-4696-9A01-B524B9CB81D3}">
  <dimension ref="A1:E23"/>
  <sheetViews>
    <sheetView zoomScale="130" zoomScaleNormal="130" workbookViewId="0">
      <selection activeCell="C11" sqref="C11:C12"/>
    </sheetView>
  </sheetViews>
  <sheetFormatPr defaultRowHeight="14.5" x14ac:dyDescent="0.35"/>
  <cols>
    <col min="1" max="1" width="41" customWidth="1"/>
    <col min="2" max="3" width="16" customWidth="1"/>
    <col min="4" max="4" width="17.54296875" customWidth="1"/>
    <col min="5" max="5" width="19" customWidth="1"/>
  </cols>
  <sheetData>
    <row r="1" spans="1:5" x14ac:dyDescent="0.35">
      <c r="A1" s="9" t="s">
        <v>289</v>
      </c>
      <c r="D1" s="17"/>
    </row>
    <row r="3" spans="1:5" ht="54.75" customHeight="1" x14ac:dyDescent="0.35">
      <c r="A3" s="1" t="s">
        <v>0</v>
      </c>
      <c r="B3" s="1" t="s">
        <v>1</v>
      </c>
      <c r="C3" s="22" t="s">
        <v>349</v>
      </c>
      <c r="D3" s="22" t="s">
        <v>350</v>
      </c>
      <c r="E3" s="36" t="s">
        <v>298</v>
      </c>
    </row>
    <row r="4" spans="1:5" x14ac:dyDescent="0.35">
      <c r="A4" s="1" t="s">
        <v>14</v>
      </c>
      <c r="B4" s="8" t="s">
        <v>15</v>
      </c>
      <c r="C4" s="8"/>
      <c r="D4" s="6">
        <v>6825</v>
      </c>
      <c r="E4" s="4">
        <f>SUM(C4:D4)</f>
        <v>6825</v>
      </c>
    </row>
    <row r="5" spans="1:5" x14ac:dyDescent="0.35">
      <c r="A5" s="1" t="s">
        <v>28</v>
      </c>
      <c r="B5" s="8" t="s">
        <v>11</v>
      </c>
      <c r="C5" s="8"/>
      <c r="D5" s="6">
        <v>2925</v>
      </c>
      <c r="E5" s="4">
        <v>2925</v>
      </c>
    </row>
    <row r="6" spans="1:5" x14ac:dyDescent="0.35">
      <c r="A6" s="1" t="s">
        <v>293</v>
      </c>
      <c r="B6" s="8" t="s">
        <v>11</v>
      </c>
      <c r="C6" s="8">
        <f>3900-750</f>
        <v>3150</v>
      </c>
      <c r="D6" s="6">
        <v>750</v>
      </c>
      <c r="E6" s="4">
        <f t="shared" ref="E6:E10" si="0">SUM(C6:D6)</f>
        <v>3900</v>
      </c>
    </row>
    <row r="7" spans="1:5" x14ac:dyDescent="0.35">
      <c r="A7" s="1" t="s">
        <v>299</v>
      </c>
      <c r="B7" s="8" t="s">
        <v>11</v>
      </c>
      <c r="C7" s="8">
        <v>3150</v>
      </c>
      <c r="D7" s="6">
        <v>750</v>
      </c>
      <c r="E7" s="4">
        <f t="shared" si="0"/>
        <v>3900</v>
      </c>
    </row>
    <row r="8" spans="1:5" x14ac:dyDescent="0.35">
      <c r="A8" s="1" t="s">
        <v>300</v>
      </c>
      <c r="B8" s="8" t="s">
        <v>11</v>
      </c>
      <c r="C8" s="8">
        <f>2925-750</f>
        <v>2175</v>
      </c>
      <c r="D8" s="6">
        <v>750</v>
      </c>
      <c r="E8" s="4">
        <f t="shared" si="0"/>
        <v>2925</v>
      </c>
    </row>
    <row r="9" spans="1:5" x14ac:dyDescent="0.35">
      <c r="A9" s="1" t="s">
        <v>301</v>
      </c>
      <c r="B9" s="8" t="s">
        <v>11</v>
      </c>
      <c r="C9" s="8">
        <f>3900-750</f>
        <v>3150</v>
      </c>
      <c r="D9" s="6">
        <v>750</v>
      </c>
      <c r="E9" s="4">
        <f t="shared" si="0"/>
        <v>3900</v>
      </c>
    </row>
    <row r="10" spans="1:5" x14ac:dyDescent="0.35">
      <c r="A10" s="1" t="s">
        <v>16</v>
      </c>
      <c r="B10" s="8" t="s">
        <v>34</v>
      </c>
      <c r="C10" s="8">
        <v>2925</v>
      </c>
      <c r="D10" s="6"/>
      <c r="E10" s="4">
        <f t="shared" si="0"/>
        <v>2925</v>
      </c>
    </row>
    <row r="11" spans="1:5" x14ac:dyDescent="0.35">
      <c r="A11" s="37" t="s">
        <v>17</v>
      </c>
      <c r="B11" s="37"/>
      <c r="C11" s="21">
        <f>SUM(C4:C10)</f>
        <v>14550</v>
      </c>
      <c r="D11" s="21">
        <f>SUM(D4:D10)</f>
        <v>12750</v>
      </c>
      <c r="E11" s="21">
        <f>SUM(E4:E10)</f>
        <v>27300</v>
      </c>
    </row>
    <row r="12" spans="1:5" x14ac:dyDescent="0.35">
      <c r="C12">
        <v>14700</v>
      </c>
    </row>
    <row r="13" spans="1:5" x14ac:dyDescent="0.35">
      <c r="C13" s="28"/>
    </row>
    <row r="14" spans="1:5" x14ac:dyDescent="0.35">
      <c r="D14" s="11">
        <f>3000/4</f>
        <v>750</v>
      </c>
      <c r="E14" s="11"/>
    </row>
    <row r="16" spans="1:5" x14ac:dyDescent="0.35">
      <c r="D16" s="11"/>
    </row>
    <row r="23" spans="5:5" x14ac:dyDescent="0.35">
      <c r="E23" s="11"/>
    </row>
  </sheetData>
  <mergeCells count="1">
    <mergeCell ref="A11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AF5A6-5246-48AD-B07F-FC2D1D247533}">
  <sheetPr>
    <pageSetUpPr fitToPage="1"/>
  </sheetPr>
  <dimension ref="A1:F22"/>
  <sheetViews>
    <sheetView zoomScale="130" zoomScaleNormal="130" workbookViewId="0">
      <selection activeCell="I1" sqref="I1:CI1048576"/>
    </sheetView>
  </sheetViews>
  <sheetFormatPr defaultColWidth="8.81640625" defaultRowHeight="14.5" x14ac:dyDescent="0.35"/>
  <cols>
    <col min="1" max="1" width="49.453125" customWidth="1"/>
    <col min="2" max="2" width="14.81640625" customWidth="1"/>
    <col min="3" max="3" width="16.81640625" customWidth="1"/>
    <col min="4" max="4" width="18.54296875" customWidth="1"/>
    <col min="5" max="5" width="17.1796875" customWidth="1"/>
    <col min="6" max="6" width="16.453125" customWidth="1"/>
  </cols>
  <sheetData>
    <row r="1" spans="1:6" x14ac:dyDescent="0.35">
      <c r="A1" s="38" t="s">
        <v>288</v>
      </c>
      <c r="B1" s="38"/>
      <c r="C1" s="38"/>
    </row>
    <row r="2" spans="1:6" x14ac:dyDescent="0.35">
      <c r="A2" s="3"/>
      <c r="B2" s="3"/>
      <c r="C2" s="3"/>
    </row>
    <row r="3" spans="1:6" ht="40.5" customHeight="1" x14ac:dyDescent="0.35">
      <c r="A3" s="2" t="s">
        <v>0</v>
      </c>
      <c r="B3" s="2" t="s">
        <v>1</v>
      </c>
      <c r="C3" s="31" t="s">
        <v>347</v>
      </c>
      <c r="D3" s="31" t="s">
        <v>341</v>
      </c>
      <c r="E3" s="31" t="s">
        <v>348</v>
      </c>
      <c r="F3" s="12" t="s">
        <v>325</v>
      </c>
    </row>
    <row r="4" spans="1:6" x14ac:dyDescent="0.35">
      <c r="A4" s="8" t="s">
        <v>49</v>
      </c>
      <c r="B4" s="8" t="s">
        <v>50</v>
      </c>
      <c r="C4" s="30">
        <v>4875</v>
      </c>
      <c r="D4" s="32"/>
      <c r="E4" s="32"/>
      <c r="F4" s="33">
        <f>SUM(C4:E4)</f>
        <v>4875</v>
      </c>
    </row>
    <row r="5" spans="1:6" x14ac:dyDescent="0.35">
      <c r="A5" s="2" t="s">
        <v>12</v>
      </c>
      <c r="B5" s="2" t="s">
        <v>51</v>
      </c>
      <c r="C5" s="30">
        <v>3900</v>
      </c>
      <c r="D5" s="32"/>
      <c r="E5" s="32"/>
      <c r="F5" s="33">
        <f t="shared" ref="F5:F8" si="0">SUM(C5:E5)</f>
        <v>3900</v>
      </c>
    </row>
    <row r="6" spans="1:6" x14ac:dyDescent="0.35">
      <c r="A6" s="2" t="s">
        <v>16</v>
      </c>
      <c r="B6" s="2" t="s">
        <v>52</v>
      </c>
      <c r="C6" s="30">
        <v>1950</v>
      </c>
      <c r="D6" s="34">
        <v>10725</v>
      </c>
      <c r="E6" s="32"/>
      <c r="F6" s="33">
        <f t="shared" si="0"/>
        <v>12675</v>
      </c>
    </row>
    <row r="7" spans="1:6" x14ac:dyDescent="0.35">
      <c r="A7" s="2" t="s">
        <v>342</v>
      </c>
      <c r="B7" s="2" t="s">
        <v>327</v>
      </c>
      <c r="C7" s="30"/>
      <c r="D7" s="34">
        <v>1950</v>
      </c>
      <c r="E7" s="32"/>
      <c r="F7" s="33">
        <f t="shared" si="0"/>
        <v>1950</v>
      </c>
    </row>
    <row r="8" spans="1:6" x14ac:dyDescent="0.35">
      <c r="A8" s="2" t="s">
        <v>343</v>
      </c>
      <c r="B8" s="2" t="s">
        <v>15</v>
      </c>
      <c r="C8" s="30"/>
      <c r="D8" s="34"/>
      <c r="E8" s="34">
        <v>1950</v>
      </c>
      <c r="F8" s="33">
        <f t="shared" si="0"/>
        <v>1950</v>
      </c>
    </row>
    <row r="9" spans="1:6" x14ac:dyDescent="0.35">
      <c r="A9" s="39" t="s">
        <v>17</v>
      </c>
      <c r="B9" s="39"/>
      <c r="C9" s="35">
        <f>SUM(C4:C8)</f>
        <v>10725</v>
      </c>
      <c r="D9" s="35">
        <f t="shared" ref="D9:F9" si="1">SUM(D4:D8)</f>
        <v>12675</v>
      </c>
      <c r="E9" s="35">
        <f t="shared" si="1"/>
        <v>1950</v>
      </c>
      <c r="F9" s="35">
        <f t="shared" si="1"/>
        <v>25350</v>
      </c>
    </row>
    <row r="10" spans="1:6" ht="15.75" customHeight="1" x14ac:dyDescent="0.35">
      <c r="A10" s="40" t="s">
        <v>302</v>
      </c>
      <c r="B10" s="40"/>
      <c r="C10" s="40"/>
      <c r="D10" s="40"/>
      <c r="E10" s="40"/>
      <c r="F10" s="40"/>
    </row>
    <row r="11" spans="1:6" ht="12" customHeight="1" x14ac:dyDescent="0.35">
      <c r="A11" s="41"/>
      <c r="B11" s="41"/>
      <c r="C11" s="41"/>
      <c r="D11" s="41"/>
      <c r="E11" s="41"/>
      <c r="F11" s="41"/>
    </row>
    <row r="18" spans="3:3" x14ac:dyDescent="0.35">
      <c r="C18" s="19"/>
    </row>
    <row r="19" spans="3:3" x14ac:dyDescent="0.35">
      <c r="C19" s="19"/>
    </row>
    <row r="20" spans="3:3" x14ac:dyDescent="0.35">
      <c r="C20" s="19"/>
    </row>
    <row r="21" spans="3:3" x14ac:dyDescent="0.35">
      <c r="C21" s="19"/>
    </row>
    <row r="22" spans="3:3" x14ac:dyDescent="0.35">
      <c r="C22" s="19"/>
    </row>
  </sheetData>
  <mergeCells count="3">
    <mergeCell ref="A1:C1"/>
    <mergeCell ref="A9:B9"/>
    <mergeCell ref="A10:F11"/>
  </mergeCells>
  <pageMargins left="0.25" right="0.25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4B7D8-A47C-430D-8243-359FA3AA2F39}">
  <dimension ref="A1:G81"/>
  <sheetViews>
    <sheetView tabSelected="1" topLeftCell="A67" zoomScale="130" zoomScaleNormal="130" workbookViewId="0">
      <selection activeCell="D70" sqref="D70:D71"/>
    </sheetView>
  </sheetViews>
  <sheetFormatPr defaultRowHeight="14.5" x14ac:dyDescent="0.35"/>
  <cols>
    <col min="1" max="1" width="66.7265625" customWidth="1"/>
    <col min="2" max="2" width="27" customWidth="1"/>
    <col min="3" max="3" width="18.81640625" customWidth="1"/>
    <col min="4" max="4" width="18.453125" customWidth="1"/>
    <col min="5" max="5" width="15.81640625" customWidth="1"/>
    <col min="6" max="6" width="4.453125" bestFit="1" customWidth="1"/>
  </cols>
  <sheetData>
    <row r="1" spans="1:5" x14ac:dyDescent="0.35">
      <c r="A1" s="9" t="s">
        <v>287</v>
      </c>
      <c r="E1" s="11"/>
    </row>
    <row r="3" spans="1:5" ht="29" x14ac:dyDescent="0.35">
      <c r="A3" s="2" t="s">
        <v>0</v>
      </c>
      <c r="B3" s="2" t="s">
        <v>1</v>
      </c>
      <c r="C3" s="26" t="s">
        <v>345</v>
      </c>
      <c r="D3" s="26" t="s">
        <v>344</v>
      </c>
      <c r="E3" s="22" t="s">
        <v>308</v>
      </c>
    </row>
    <row r="4" spans="1:5" x14ac:dyDescent="0.35">
      <c r="A4" s="7" t="s">
        <v>90</v>
      </c>
      <c r="B4" s="2"/>
      <c r="C4" s="2"/>
      <c r="D4" s="2">
        <v>400</v>
      </c>
      <c r="E4" s="4">
        <f>SUM(C4:D4)</f>
        <v>400</v>
      </c>
    </row>
    <row r="5" spans="1:5" x14ac:dyDescent="0.35">
      <c r="A5" s="7" t="s">
        <v>16</v>
      </c>
      <c r="B5" s="2" t="s">
        <v>34</v>
      </c>
      <c r="C5" s="2">
        <v>1000</v>
      </c>
      <c r="D5" s="2">
        <v>1200</v>
      </c>
      <c r="E5" s="4">
        <f>SUM(C5:D5)</f>
        <v>2200</v>
      </c>
    </row>
    <row r="6" spans="1:5" x14ac:dyDescent="0.35">
      <c r="A6" s="13" t="s">
        <v>282</v>
      </c>
      <c r="B6" s="14"/>
      <c r="C6" s="14"/>
      <c r="D6" s="14"/>
      <c r="E6" s="14"/>
    </row>
    <row r="7" spans="1:5" x14ac:dyDescent="0.35">
      <c r="A7" s="5" t="s">
        <v>312</v>
      </c>
      <c r="B7" s="1" t="s">
        <v>41</v>
      </c>
      <c r="C7" s="1"/>
      <c r="D7" s="1">
        <v>600</v>
      </c>
      <c r="E7" s="4">
        <f>SUM(C7:D7)</f>
        <v>600</v>
      </c>
    </row>
    <row r="8" spans="1:5" x14ac:dyDescent="0.35">
      <c r="A8" s="5" t="s">
        <v>314</v>
      </c>
      <c r="B8" s="1" t="s">
        <v>38</v>
      </c>
      <c r="C8" s="1"/>
      <c r="D8" s="1">
        <v>300</v>
      </c>
      <c r="E8" s="4">
        <f>SUM(C8:D8)</f>
        <v>300</v>
      </c>
    </row>
    <row r="9" spans="1:5" x14ac:dyDescent="0.35">
      <c r="A9" s="5" t="s">
        <v>313</v>
      </c>
      <c r="B9" s="1" t="s">
        <v>327</v>
      </c>
      <c r="C9" s="1"/>
      <c r="D9" s="1">
        <v>300</v>
      </c>
      <c r="E9" s="4">
        <f>SUM(C9:D9)</f>
        <v>300</v>
      </c>
    </row>
    <row r="10" spans="1:5" x14ac:dyDescent="0.35">
      <c r="A10" s="5" t="s">
        <v>309</v>
      </c>
      <c r="B10" s="1" t="s">
        <v>9</v>
      </c>
      <c r="C10" s="1"/>
      <c r="D10" s="1">
        <v>200</v>
      </c>
      <c r="E10" s="4">
        <f>SUM(C10:D10)</f>
        <v>200</v>
      </c>
    </row>
    <row r="11" spans="1:5" x14ac:dyDescent="0.35">
      <c r="A11" s="5" t="s">
        <v>310</v>
      </c>
      <c r="B11" s="1" t="s">
        <v>311</v>
      </c>
      <c r="C11" s="1"/>
      <c r="D11" s="1">
        <v>100</v>
      </c>
      <c r="E11" s="4">
        <f>SUM(C11:D11)</f>
        <v>100</v>
      </c>
    </row>
    <row r="12" spans="1:5" x14ac:dyDescent="0.35">
      <c r="A12" s="13" t="s">
        <v>281</v>
      </c>
      <c r="B12" s="14"/>
      <c r="C12" s="14"/>
      <c r="D12" s="14"/>
      <c r="E12" s="14"/>
    </row>
    <row r="13" spans="1:5" x14ac:dyDescent="0.35">
      <c r="A13" s="7" t="s">
        <v>292</v>
      </c>
      <c r="B13" s="1" t="s">
        <v>2</v>
      </c>
      <c r="C13" s="1"/>
      <c r="D13" s="1">
        <v>300</v>
      </c>
      <c r="E13" s="4">
        <f t="shared" ref="E13:E18" si="0">SUM(C13:D13)</f>
        <v>300</v>
      </c>
    </row>
    <row r="14" spans="1:5" x14ac:dyDescent="0.35">
      <c r="A14" s="7" t="s">
        <v>315</v>
      </c>
      <c r="B14" s="1" t="s">
        <v>37</v>
      </c>
      <c r="C14" s="1"/>
      <c r="D14" s="1">
        <v>500</v>
      </c>
      <c r="E14" s="4">
        <f t="shared" si="0"/>
        <v>500</v>
      </c>
    </row>
    <row r="15" spans="1:5" x14ac:dyDescent="0.35">
      <c r="A15" s="7" t="s">
        <v>316</v>
      </c>
      <c r="B15" s="1" t="s">
        <v>38</v>
      </c>
      <c r="C15" s="1"/>
      <c r="D15" s="1">
        <v>200</v>
      </c>
      <c r="E15" s="4">
        <f t="shared" si="0"/>
        <v>200</v>
      </c>
    </row>
    <row r="16" spans="1:5" x14ac:dyDescent="0.35">
      <c r="A16" s="7" t="s">
        <v>317</v>
      </c>
      <c r="B16" s="1" t="s">
        <v>36</v>
      </c>
      <c r="C16" s="1"/>
      <c r="D16" s="1">
        <v>200</v>
      </c>
      <c r="E16" s="4">
        <f t="shared" si="0"/>
        <v>200</v>
      </c>
    </row>
    <row r="17" spans="1:5" x14ac:dyDescent="0.35">
      <c r="A17" s="7" t="s">
        <v>291</v>
      </c>
      <c r="B17" s="1" t="s">
        <v>290</v>
      </c>
      <c r="C17" s="1"/>
      <c r="D17" s="1">
        <v>100</v>
      </c>
      <c r="E17" s="4">
        <f t="shared" si="0"/>
        <v>100</v>
      </c>
    </row>
    <row r="18" spans="1:5" x14ac:dyDescent="0.35">
      <c r="A18" s="7" t="s">
        <v>22</v>
      </c>
      <c r="B18" s="1" t="s">
        <v>11</v>
      </c>
      <c r="C18" s="1"/>
      <c r="D18" s="1">
        <v>200</v>
      </c>
      <c r="E18" s="4">
        <f t="shared" si="0"/>
        <v>200</v>
      </c>
    </row>
    <row r="19" spans="1:5" x14ac:dyDescent="0.35">
      <c r="A19" s="13" t="s">
        <v>283</v>
      </c>
      <c r="B19" s="14"/>
      <c r="C19" s="14"/>
      <c r="D19" s="14"/>
      <c r="E19" s="14"/>
    </row>
    <row r="20" spans="1:5" x14ac:dyDescent="0.35">
      <c r="A20" s="5" t="s">
        <v>294</v>
      </c>
      <c r="B20" s="1" t="s">
        <v>11</v>
      </c>
      <c r="C20" s="1"/>
      <c r="D20" s="1">
        <v>100</v>
      </c>
      <c r="E20" s="4">
        <f t="shared" ref="E20:E28" si="1">SUM(C20:D20)</f>
        <v>100</v>
      </c>
    </row>
    <row r="21" spans="1:5" x14ac:dyDescent="0.35">
      <c r="A21" s="20" t="s">
        <v>296</v>
      </c>
      <c r="B21" s="1" t="s">
        <v>36</v>
      </c>
      <c r="C21" s="1"/>
      <c r="D21" s="1">
        <v>100</v>
      </c>
      <c r="E21" s="4">
        <f t="shared" si="1"/>
        <v>100</v>
      </c>
    </row>
    <row r="22" spans="1:5" x14ac:dyDescent="0.35">
      <c r="A22" s="5" t="s">
        <v>46</v>
      </c>
      <c r="B22" s="1" t="s">
        <v>319</v>
      </c>
      <c r="C22" s="1"/>
      <c r="D22" s="1">
        <v>100</v>
      </c>
      <c r="E22" s="4">
        <f t="shared" si="1"/>
        <v>100</v>
      </c>
    </row>
    <row r="23" spans="1:5" x14ac:dyDescent="0.35">
      <c r="A23" s="5" t="s">
        <v>295</v>
      </c>
      <c r="B23" s="1" t="s">
        <v>2</v>
      </c>
      <c r="C23" s="1"/>
      <c r="D23" s="1">
        <v>100</v>
      </c>
      <c r="E23" s="4">
        <f t="shared" si="1"/>
        <v>100</v>
      </c>
    </row>
    <row r="24" spans="1:5" x14ac:dyDescent="0.35">
      <c r="A24" s="7" t="s">
        <v>304</v>
      </c>
      <c r="B24" s="6" t="s">
        <v>330</v>
      </c>
      <c r="C24" s="6"/>
      <c r="D24" s="6">
        <v>100</v>
      </c>
      <c r="E24" s="4">
        <f t="shared" si="1"/>
        <v>100</v>
      </c>
    </row>
    <row r="25" spans="1:5" x14ac:dyDescent="0.35">
      <c r="A25" s="7" t="s">
        <v>305</v>
      </c>
      <c r="B25" s="6" t="s">
        <v>330</v>
      </c>
      <c r="C25" s="6"/>
      <c r="D25" s="6">
        <v>100</v>
      </c>
      <c r="E25" s="4">
        <f t="shared" si="1"/>
        <v>100</v>
      </c>
    </row>
    <row r="26" spans="1:5" x14ac:dyDescent="0.35">
      <c r="A26" s="5" t="s">
        <v>303</v>
      </c>
      <c r="B26" s="6" t="s">
        <v>330</v>
      </c>
      <c r="C26" s="6"/>
      <c r="D26" s="6">
        <v>100</v>
      </c>
      <c r="E26" s="4">
        <f t="shared" si="1"/>
        <v>100</v>
      </c>
    </row>
    <row r="27" spans="1:5" x14ac:dyDescent="0.35">
      <c r="A27" s="7" t="s">
        <v>306</v>
      </c>
      <c r="B27" s="6" t="s">
        <v>330</v>
      </c>
      <c r="C27" s="6"/>
      <c r="D27" s="6">
        <v>100</v>
      </c>
      <c r="E27" s="4">
        <f t="shared" si="1"/>
        <v>100</v>
      </c>
    </row>
    <row r="28" spans="1:5" x14ac:dyDescent="0.35">
      <c r="A28" s="7" t="s">
        <v>307</v>
      </c>
      <c r="B28" s="6" t="s">
        <v>330</v>
      </c>
      <c r="C28" s="6"/>
      <c r="D28" s="6">
        <v>100</v>
      </c>
      <c r="E28" s="4">
        <f t="shared" si="1"/>
        <v>100</v>
      </c>
    </row>
    <row r="29" spans="1:5" x14ac:dyDescent="0.35">
      <c r="A29" s="13" t="s">
        <v>284</v>
      </c>
      <c r="B29" s="14"/>
      <c r="C29" s="14"/>
      <c r="D29" s="14"/>
      <c r="E29" s="14"/>
    </row>
    <row r="30" spans="1:5" x14ac:dyDescent="0.35">
      <c r="A30" s="7" t="s">
        <v>42</v>
      </c>
      <c r="B30" s="6" t="s">
        <v>34</v>
      </c>
      <c r="C30" s="6"/>
      <c r="D30" s="6">
        <v>100</v>
      </c>
      <c r="E30" s="4">
        <f>SUM(C30:D30)</f>
        <v>100</v>
      </c>
    </row>
    <row r="31" spans="1:5" x14ac:dyDescent="0.35">
      <c r="A31" s="13" t="s">
        <v>285</v>
      </c>
      <c r="B31" s="14"/>
      <c r="C31" s="14"/>
      <c r="D31" s="14"/>
      <c r="E31" s="14"/>
    </row>
    <row r="32" spans="1:5" s="19" customFormat="1" x14ac:dyDescent="0.35">
      <c r="A32" s="7" t="s">
        <v>124</v>
      </c>
      <c r="B32" s="6" t="s">
        <v>11</v>
      </c>
      <c r="C32" s="6"/>
      <c r="D32" s="6">
        <v>200</v>
      </c>
      <c r="E32" s="4">
        <f>SUM(C32:D32)</f>
        <v>200</v>
      </c>
    </row>
    <row r="33" spans="1:5" s="19" customFormat="1" x14ac:dyDescent="0.35">
      <c r="A33" s="7" t="s">
        <v>108</v>
      </c>
      <c r="B33" s="6" t="s">
        <v>35</v>
      </c>
      <c r="C33" s="6"/>
      <c r="D33" s="6">
        <v>200</v>
      </c>
      <c r="E33" s="4">
        <f>SUM(C33:D33)</f>
        <v>200</v>
      </c>
    </row>
    <row r="34" spans="1:5" s="19" customFormat="1" x14ac:dyDescent="0.35">
      <c r="A34" s="7" t="s">
        <v>320</v>
      </c>
      <c r="B34" s="6" t="s">
        <v>9</v>
      </c>
      <c r="C34" s="6"/>
      <c r="D34" s="6">
        <v>200</v>
      </c>
      <c r="E34" s="4">
        <f>SUM(C34:D34)</f>
        <v>200</v>
      </c>
    </row>
    <row r="35" spans="1:5" s="19" customFormat="1" x14ac:dyDescent="0.35">
      <c r="A35" s="7" t="s">
        <v>106</v>
      </c>
      <c r="B35" s="6" t="s">
        <v>321</v>
      </c>
      <c r="C35" s="6"/>
      <c r="D35" s="6">
        <v>300</v>
      </c>
      <c r="E35" s="4">
        <f>SUM(C35:D35)</f>
        <v>300</v>
      </c>
    </row>
    <row r="36" spans="1:5" x14ac:dyDescent="0.35">
      <c r="A36" s="7" t="s">
        <v>43</v>
      </c>
      <c r="B36" s="6" t="s">
        <v>34</v>
      </c>
      <c r="C36" s="6"/>
      <c r="D36" s="6">
        <v>100</v>
      </c>
      <c r="E36" s="4">
        <f>SUM(C36:D36)</f>
        <v>100</v>
      </c>
    </row>
    <row r="37" spans="1:5" x14ac:dyDescent="0.35">
      <c r="A37" s="13" t="s">
        <v>286</v>
      </c>
      <c r="B37" s="14"/>
      <c r="C37" s="14"/>
      <c r="D37" s="14"/>
      <c r="E37" s="14"/>
    </row>
    <row r="38" spans="1:5" x14ac:dyDescent="0.35">
      <c r="A38" s="7" t="s">
        <v>44</v>
      </c>
      <c r="B38" s="1" t="s">
        <v>11</v>
      </c>
      <c r="C38" s="1"/>
      <c r="D38" s="1">
        <v>100</v>
      </c>
      <c r="E38" s="4">
        <f>SUM(C38:D38)</f>
        <v>100</v>
      </c>
    </row>
    <row r="39" spans="1:5" x14ac:dyDescent="0.35">
      <c r="A39" s="13" t="s">
        <v>297</v>
      </c>
      <c r="B39" s="14"/>
      <c r="C39" s="14"/>
      <c r="D39" s="14"/>
      <c r="E39" s="14"/>
    </row>
    <row r="40" spans="1:5" s="19" customFormat="1" x14ac:dyDescent="0.35">
      <c r="A40" s="7" t="s">
        <v>275</v>
      </c>
      <c r="B40" s="6" t="s">
        <v>6</v>
      </c>
      <c r="C40" s="6">
        <v>800</v>
      </c>
      <c r="D40" s="6">
        <v>300</v>
      </c>
      <c r="E40" s="4">
        <f t="shared" ref="E40:E57" si="2">SUM(C40:D40)</f>
        <v>1100</v>
      </c>
    </row>
    <row r="41" spans="1:5" s="19" customFormat="1" x14ac:dyDescent="0.35">
      <c r="A41" s="7" t="s">
        <v>272</v>
      </c>
      <c r="B41" s="6" t="s">
        <v>318</v>
      </c>
      <c r="C41" s="6">
        <v>100</v>
      </c>
      <c r="D41" s="6">
        <v>100</v>
      </c>
      <c r="E41" s="4">
        <f t="shared" si="2"/>
        <v>200</v>
      </c>
    </row>
    <row r="42" spans="1:5" s="19" customFormat="1" x14ac:dyDescent="0.35">
      <c r="A42" s="7" t="s">
        <v>133</v>
      </c>
      <c r="B42" s="6" t="s">
        <v>39</v>
      </c>
      <c r="C42" s="6">
        <v>200</v>
      </c>
      <c r="D42" s="6">
        <v>100</v>
      </c>
      <c r="E42" s="4">
        <f t="shared" si="2"/>
        <v>300</v>
      </c>
    </row>
    <row r="43" spans="1:5" s="19" customFormat="1" x14ac:dyDescent="0.35">
      <c r="A43" s="7" t="s">
        <v>224</v>
      </c>
      <c r="B43" s="6" t="s">
        <v>40</v>
      </c>
      <c r="C43" s="6">
        <v>100</v>
      </c>
      <c r="D43" s="6">
        <v>100</v>
      </c>
      <c r="E43" s="4">
        <f t="shared" si="2"/>
        <v>200</v>
      </c>
    </row>
    <row r="44" spans="1:5" s="19" customFormat="1" x14ac:dyDescent="0.35">
      <c r="A44" s="7" t="s">
        <v>179</v>
      </c>
      <c r="B44" s="6" t="s">
        <v>8</v>
      </c>
      <c r="C44" s="6">
        <v>400</v>
      </c>
      <c r="D44" s="6">
        <v>100</v>
      </c>
      <c r="E44" s="4">
        <f t="shared" si="2"/>
        <v>500</v>
      </c>
    </row>
    <row r="45" spans="1:5" s="19" customFormat="1" x14ac:dyDescent="0.35">
      <c r="A45" s="7" t="s">
        <v>249</v>
      </c>
      <c r="B45" s="6" t="s">
        <v>346</v>
      </c>
      <c r="C45" s="6">
        <v>400</v>
      </c>
      <c r="D45" s="6">
        <v>100</v>
      </c>
      <c r="E45" s="4">
        <f t="shared" si="2"/>
        <v>500</v>
      </c>
    </row>
    <row r="46" spans="1:5" s="19" customFormat="1" x14ac:dyDescent="0.35">
      <c r="A46" s="7" t="s">
        <v>252</v>
      </c>
      <c r="B46" s="6" t="s">
        <v>37</v>
      </c>
      <c r="C46" s="6">
        <v>300</v>
      </c>
      <c r="D46" s="6">
        <v>200</v>
      </c>
      <c r="E46" s="4">
        <f t="shared" si="2"/>
        <v>500</v>
      </c>
    </row>
    <row r="47" spans="1:5" s="19" customFormat="1" x14ac:dyDescent="0.35">
      <c r="A47" s="7" t="s">
        <v>32</v>
      </c>
      <c r="B47" s="6" t="s">
        <v>324</v>
      </c>
      <c r="C47" s="6">
        <v>200</v>
      </c>
      <c r="D47" s="6">
        <v>200</v>
      </c>
      <c r="E47" s="4">
        <f t="shared" si="2"/>
        <v>400</v>
      </c>
    </row>
    <row r="48" spans="1:5" s="19" customFormat="1" x14ac:dyDescent="0.35">
      <c r="A48" s="7" t="s">
        <v>255</v>
      </c>
      <c r="B48" s="6" t="s">
        <v>319</v>
      </c>
      <c r="C48" s="6">
        <v>200</v>
      </c>
      <c r="D48" s="6">
        <v>200</v>
      </c>
      <c r="E48" s="4">
        <f t="shared" si="2"/>
        <v>400</v>
      </c>
    </row>
    <row r="49" spans="1:7" s="19" customFormat="1" x14ac:dyDescent="0.35">
      <c r="A49" s="7" t="s">
        <v>259</v>
      </c>
      <c r="B49" s="6" t="s">
        <v>326</v>
      </c>
      <c r="C49" s="6">
        <v>500</v>
      </c>
      <c r="D49" s="6">
        <v>200</v>
      </c>
      <c r="E49" s="4">
        <f t="shared" si="2"/>
        <v>700</v>
      </c>
    </row>
    <row r="50" spans="1:7" s="19" customFormat="1" x14ac:dyDescent="0.35">
      <c r="A50" s="7" t="s">
        <v>31</v>
      </c>
      <c r="B50" s="6" t="s">
        <v>311</v>
      </c>
      <c r="C50" s="6">
        <v>700</v>
      </c>
      <c r="D50" s="6">
        <v>200</v>
      </c>
      <c r="E50" s="4">
        <f t="shared" si="2"/>
        <v>900</v>
      </c>
    </row>
    <row r="51" spans="1:7" s="19" customFormat="1" x14ac:dyDescent="0.35">
      <c r="A51" s="7" t="s">
        <v>220</v>
      </c>
      <c r="B51" s="6" t="s">
        <v>36</v>
      </c>
      <c r="C51" s="6">
        <v>400</v>
      </c>
      <c r="D51" s="6">
        <v>300</v>
      </c>
      <c r="E51" s="4">
        <f t="shared" si="2"/>
        <v>700</v>
      </c>
    </row>
    <row r="52" spans="1:7" s="19" customFormat="1" x14ac:dyDescent="0.35">
      <c r="A52" s="7" t="s">
        <v>172</v>
      </c>
      <c r="B52" s="6" t="s">
        <v>327</v>
      </c>
      <c r="C52" s="6">
        <v>500</v>
      </c>
      <c r="D52" s="6">
        <v>300</v>
      </c>
      <c r="E52" s="4">
        <f t="shared" si="2"/>
        <v>800</v>
      </c>
    </row>
    <row r="53" spans="1:7" s="19" customFormat="1" x14ac:dyDescent="0.35">
      <c r="A53" s="7" t="s">
        <v>231</v>
      </c>
      <c r="B53" s="6" t="s">
        <v>41</v>
      </c>
      <c r="C53" s="6">
        <v>700</v>
      </c>
      <c r="D53" s="6">
        <v>400</v>
      </c>
      <c r="E53" s="4">
        <f t="shared" si="2"/>
        <v>1100</v>
      </c>
    </row>
    <row r="54" spans="1:7" s="19" customFormat="1" x14ac:dyDescent="0.35">
      <c r="A54" s="7" t="s">
        <v>26</v>
      </c>
      <c r="B54" s="6" t="s">
        <v>328</v>
      </c>
      <c r="C54" s="6">
        <v>400</v>
      </c>
      <c r="D54" s="6">
        <v>400</v>
      </c>
      <c r="E54" s="4">
        <f t="shared" si="2"/>
        <v>800</v>
      </c>
    </row>
    <row r="55" spans="1:7" s="19" customFormat="1" x14ac:dyDescent="0.35">
      <c r="A55" s="7" t="s">
        <v>30</v>
      </c>
      <c r="B55" s="6" t="s">
        <v>35</v>
      </c>
      <c r="C55" s="6">
        <v>1700</v>
      </c>
      <c r="D55" s="6">
        <v>500</v>
      </c>
      <c r="E55" s="4">
        <f t="shared" si="2"/>
        <v>2200</v>
      </c>
      <c r="F55" s="45"/>
    </row>
    <row r="56" spans="1:7" s="19" customFormat="1" x14ac:dyDescent="0.35">
      <c r="A56" s="7" t="s">
        <v>340</v>
      </c>
      <c r="B56" s="6" t="s">
        <v>329</v>
      </c>
      <c r="C56" s="6">
        <v>400</v>
      </c>
      <c r="D56" s="6">
        <v>400</v>
      </c>
      <c r="E56" s="4">
        <f t="shared" si="2"/>
        <v>800</v>
      </c>
    </row>
    <row r="57" spans="1:7" s="19" customFormat="1" x14ac:dyDescent="0.35">
      <c r="A57" s="7" t="s">
        <v>24</v>
      </c>
      <c r="B57" s="6" t="s">
        <v>15</v>
      </c>
      <c r="C57" s="6">
        <v>2200</v>
      </c>
      <c r="D57" s="6">
        <v>300</v>
      </c>
      <c r="E57" s="4">
        <f t="shared" si="2"/>
        <v>2500</v>
      </c>
      <c r="G57" s="45"/>
    </row>
    <row r="58" spans="1:7" s="19" customFormat="1" x14ac:dyDescent="0.35">
      <c r="A58" s="7" t="s">
        <v>25</v>
      </c>
      <c r="B58" s="6" t="s">
        <v>321</v>
      </c>
      <c r="C58" s="6">
        <v>1100</v>
      </c>
      <c r="D58" s="6">
        <v>300</v>
      </c>
      <c r="E58" s="4">
        <f t="shared" ref="E58:E69" si="3">SUM(C58:D58)</f>
        <v>1400</v>
      </c>
    </row>
    <row r="59" spans="1:7" s="19" customFormat="1" x14ac:dyDescent="0.35">
      <c r="A59" s="7" t="s">
        <v>33</v>
      </c>
      <c r="B59" s="6" t="s">
        <v>38</v>
      </c>
      <c r="C59" s="6">
        <v>300</v>
      </c>
      <c r="D59" s="6"/>
      <c r="E59" s="4">
        <f t="shared" si="3"/>
        <v>300</v>
      </c>
    </row>
    <row r="60" spans="1:7" s="19" customFormat="1" x14ac:dyDescent="0.35">
      <c r="A60" s="7" t="s">
        <v>27</v>
      </c>
      <c r="B60" s="6" t="s">
        <v>331</v>
      </c>
      <c r="C60" s="6">
        <v>300</v>
      </c>
      <c r="D60" s="6"/>
      <c r="E60" s="4">
        <f t="shared" si="3"/>
        <v>300</v>
      </c>
    </row>
    <row r="61" spans="1:7" s="19" customFormat="1" x14ac:dyDescent="0.35">
      <c r="A61" s="7" t="s">
        <v>188</v>
      </c>
      <c r="B61" s="6" t="s">
        <v>332</v>
      </c>
      <c r="C61" s="6">
        <v>200</v>
      </c>
      <c r="D61" s="6">
        <v>100</v>
      </c>
      <c r="E61" s="4">
        <f t="shared" si="3"/>
        <v>300</v>
      </c>
    </row>
    <row r="62" spans="1:7" s="19" customFormat="1" x14ac:dyDescent="0.35">
      <c r="A62" s="7" t="s">
        <v>185</v>
      </c>
      <c r="B62" s="6" t="s">
        <v>2</v>
      </c>
      <c r="C62" s="6">
        <v>400</v>
      </c>
      <c r="D62" s="6"/>
      <c r="E62" s="4">
        <f t="shared" si="3"/>
        <v>400</v>
      </c>
    </row>
    <row r="63" spans="1:7" s="19" customFormat="1" x14ac:dyDescent="0.35">
      <c r="A63" s="7" t="s">
        <v>204</v>
      </c>
      <c r="B63" s="6" t="s">
        <v>333</v>
      </c>
      <c r="C63" s="6">
        <v>100</v>
      </c>
      <c r="D63" s="6"/>
      <c r="E63" s="4">
        <f t="shared" si="3"/>
        <v>100</v>
      </c>
    </row>
    <row r="64" spans="1:7" s="19" customFormat="1" x14ac:dyDescent="0.35">
      <c r="A64" s="7" t="s">
        <v>200</v>
      </c>
      <c r="B64" s="6" t="s">
        <v>334</v>
      </c>
      <c r="C64" s="6">
        <v>100</v>
      </c>
      <c r="D64" s="6"/>
      <c r="E64" s="4">
        <f t="shared" si="3"/>
        <v>100</v>
      </c>
    </row>
    <row r="65" spans="1:5" s="19" customFormat="1" x14ac:dyDescent="0.35">
      <c r="A65" s="7" t="s">
        <v>263</v>
      </c>
      <c r="B65" s="6" t="s">
        <v>335</v>
      </c>
      <c r="C65" s="6">
        <v>200</v>
      </c>
      <c r="D65" s="6"/>
      <c r="E65" s="4">
        <f t="shared" si="3"/>
        <v>200</v>
      </c>
    </row>
    <row r="66" spans="1:5" s="19" customFormat="1" x14ac:dyDescent="0.35">
      <c r="A66" s="7" t="s">
        <v>94</v>
      </c>
      <c r="B66" s="6" t="s">
        <v>336</v>
      </c>
      <c r="C66" s="6">
        <v>100</v>
      </c>
      <c r="D66" s="6"/>
      <c r="E66" s="4">
        <f t="shared" si="3"/>
        <v>100</v>
      </c>
    </row>
    <row r="67" spans="1:5" s="19" customFormat="1" x14ac:dyDescent="0.35">
      <c r="A67" s="7" t="s">
        <v>242</v>
      </c>
      <c r="B67" s="6" t="s">
        <v>337</v>
      </c>
      <c r="C67" s="6">
        <v>200</v>
      </c>
      <c r="D67" s="6"/>
      <c r="E67" s="4">
        <f t="shared" si="3"/>
        <v>200</v>
      </c>
    </row>
    <row r="68" spans="1:5" s="19" customFormat="1" x14ac:dyDescent="0.35">
      <c r="A68" s="7" t="s">
        <v>234</v>
      </c>
      <c r="B68" s="6" t="s">
        <v>338</v>
      </c>
      <c r="C68" s="6">
        <v>300</v>
      </c>
      <c r="D68" s="6"/>
      <c r="E68" s="4">
        <f t="shared" si="3"/>
        <v>300</v>
      </c>
    </row>
    <row r="69" spans="1:5" s="19" customFormat="1" x14ac:dyDescent="0.35">
      <c r="A69" s="7" t="s">
        <v>168</v>
      </c>
      <c r="B69" s="6" t="s">
        <v>339</v>
      </c>
      <c r="C69" s="6">
        <v>200</v>
      </c>
      <c r="D69" s="6"/>
      <c r="E69" s="4">
        <f t="shared" si="3"/>
        <v>200</v>
      </c>
    </row>
    <row r="70" spans="1:5" x14ac:dyDescent="0.35">
      <c r="A70" s="39" t="s">
        <v>17</v>
      </c>
      <c r="B70" s="39"/>
      <c r="C70" s="10">
        <f>SUM(C4:C69)</f>
        <v>14700</v>
      </c>
      <c r="D70" s="10">
        <f>SUM(D4:D69)</f>
        <v>11500</v>
      </c>
      <c r="E70" s="10">
        <f>SUM(E4:E69)</f>
        <v>26200</v>
      </c>
    </row>
    <row r="71" spans="1:5" x14ac:dyDescent="0.35">
      <c r="D71">
        <v>12750</v>
      </c>
      <c r="E71" s="11"/>
    </row>
    <row r="72" spans="1:5" x14ac:dyDescent="0.35">
      <c r="C72" s="29"/>
    </row>
    <row r="74" spans="1:5" x14ac:dyDescent="0.35">
      <c r="C74" s="27"/>
    </row>
    <row r="76" spans="1:5" x14ac:dyDescent="0.35">
      <c r="C76" s="17"/>
    </row>
    <row r="81" spans="4:4" x14ac:dyDescent="0.35">
      <c r="D81" s="27"/>
    </row>
  </sheetData>
  <autoFilter ref="A3:E70" xr:uid="{6F72EF56-37E2-4EB8-8009-F06C23CBD28F}"/>
  <mergeCells count="1">
    <mergeCell ref="A70:B7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DB19-8083-408A-8C76-FA6BFD79CC82}">
  <sheetPr>
    <pageSetUpPr fitToPage="1"/>
  </sheetPr>
  <dimension ref="A1:H86"/>
  <sheetViews>
    <sheetView topLeftCell="A19" zoomScale="130" zoomScaleNormal="130" workbookViewId="0">
      <selection activeCell="I7" sqref="I1:CI1048576"/>
    </sheetView>
  </sheetViews>
  <sheetFormatPr defaultColWidth="8.81640625" defaultRowHeight="14.5" x14ac:dyDescent="0.35"/>
  <cols>
    <col min="1" max="1" width="54.81640625" customWidth="1"/>
    <col min="2" max="6" width="15.26953125" customWidth="1"/>
    <col min="7" max="7" width="11.1796875" bestFit="1" customWidth="1"/>
    <col min="8" max="8" width="9.54296875" customWidth="1"/>
  </cols>
  <sheetData>
    <row r="1" spans="1:8" x14ac:dyDescent="0.35">
      <c r="A1" s="42" t="s">
        <v>280</v>
      </c>
      <c r="B1" s="42"/>
      <c r="C1" s="42"/>
      <c r="D1" s="42"/>
      <c r="E1" s="42"/>
      <c r="F1" s="42"/>
    </row>
    <row r="2" spans="1:8" x14ac:dyDescent="0.35">
      <c r="A2" s="18"/>
      <c r="B2" s="18"/>
      <c r="C2" s="18"/>
      <c r="D2" s="18"/>
      <c r="E2" s="18"/>
      <c r="F2" s="18"/>
    </row>
    <row r="3" spans="1:8" ht="43.5" customHeight="1" x14ac:dyDescent="0.35">
      <c r="A3" s="1" t="s">
        <v>0</v>
      </c>
      <c r="B3" s="1" t="s">
        <v>1</v>
      </c>
      <c r="C3" s="1" t="s">
        <v>47</v>
      </c>
      <c r="D3" s="1" t="s">
        <v>53</v>
      </c>
      <c r="E3" s="1" t="s">
        <v>48</v>
      </c>
      <c r="F3" s="12" t="s">
        <v>322</v>
      </c>
      <c r="H3" s="23"/>
    </row>
    <row r="4" spans="1:8" x14ac:dyDescent="0.35">
      <c r="A4" s="13" t="s">
        <v>54</v>
      </c>
      <c r="B4" s="14"/>
      <c r="C4" s="14"/>
      <c r="D4" s="14"/>
      <c r="E4" s="14"/>
      <c r="F4" s="15"/>
      <c r="H4" s="24"/>
    </row>
    <row r="5" spans="1:8" x14ac:dyDescent="0.35">
      <c r="A5" s="5" t="s">
        <v>5</v>
      </c>
      <c r="B5" s="1" t="s">
        <v>6</v>
      </c>
      <c r="C5" s="1" t="s">
        <v>55</v>
      </c>
      <c r="D5" s="1">
        <v>40050094</v>
      </c>
      <c r="E5" s="1" t="s">
        <v>56</v>
      </c>
      <c r="F5" s="15">
        <v>600</v>
      </c>
      <c r="H5" s="25"/>
    </row>
    <row r="6" spans="1:8" x14ac:dyDescent="0.35">
      <c r="A6" s="5" t="s">
        <v>10</v>
      </c>
      <c r="B6" s="1" t="s">
        <v>4</v>
      </c>
      <c r="C6" s="1" t="s">
        <v>57</v>
      </c>
      <c r="D6" s="1">
        <v>40050065</v>
      </c>
      <c r="E6" s="1" t="s">
        <v>58</v>
      </c>
      <c r="F6" s="15">
        <v>600</v>
      </c>
      <c r="H6" s="25"/>
    </row>
    <row r="7" spans="1:8" x14ac:dyDescent="0.35">
      <c r="A7" s="5" t="s">
        <v>3</v>
      </c>
      <c r="B7" s="1" t="s">
        <v>4</v>
      </c>
      <c r="C7" s="1" t="s">
        <v>59</v>
      </c>
      <c r="D7" s="1">
        <v>40049999</v>
      </c>
      <c r="E7" s="1" t="s">
        <v>60</v>
      </c>
      <c r="F7" s="15">
        <v>600</v>
      </c>
      <c r="H7" s="25"/>
    </row>
    <row r="8" spans="1:8" x14ac:dyDescent="0.35">
      <c r="A8" s="5" t="s">
        <v>61</v>
      </c>
      <c r="B8" s="1" t="s">
        <v>9</v>
      </c>
      <c r="C8" s="1" t="s">
        <v>62</v>
      </c>
      <c r="D8" s="1">
        <v>40133396</v>
      </c>
      <c r="E8" s="1" t="s">
        <v>63</v>
      </c>
      <c r="F8" s="15">
        <v>600</v>
      </c>
      <c r="H8" s="25"/>
    </row>
    <row r="9" spans="1:8" x14ac:dyDescent="0.35">
      <c r="A9" s="5" t="s">
        <v>7</v>
      </c>
      <c r="B9" s="1" t="s">
        <v>8</v>
      </c>
      <c r="C9" s="1" t="s">
        <v>64</v>
      </c>
      <c r="D9" s="1">
        <v>40049375</v>
      </c>
      <c r="E9" s="1" t="s">
        <v>65</v>
      </c>
      <c r="F9" s="15">
        <v>600</v>
      </c>
      <c r="H9" s="25"/>
    </row>
    <row r="10" spans="1:8" x14ac:dyDescent="0.35">
      <c r="A10" s="5" t="s">
        <v>66</v>
      </c>
      <c r="B10" s="1" t="s">
        <v>67</v>
      </c>
      <c r="C10" s="1" t="s">
        <v>68</v>
      </c>
      <c r="D10" s="1">
        <v>40133098</v>
      </c>
      <c r="E10" s="1" t="s">
        <v>69</v>
      </c>
      <c r="F10" s="15">
        <v>1000</v>
      </c>
      <c r="H10" s="25"/>
    </row>
    <row r="11" spans="1:8" x14ac:dyDescent="0.35">
      <c r="A11" s="5" t="s">
        <v>22</v>
      </c>
      <c r="B11" s="1" t="s">
        <v>11</v>
      </c>
      <c r="C11" s="1" t="s">
        <v>70</v>
      </c>
      <c r="D11" s="1">
        <v>40129079</v>
      </c>
      <c r="E11" s="1" t="s">
        <v>71</v>
      </c>
      <c r="F11" s="15">
        <v>100</v>
      </c>
      <c r="H11" s="25"/>
    </row>
    <row r="12" spans="1:8" x14ac:dyDescent="0.35">
      <c r="A12" s="5" t="s">
        <v>18</v>
      </c>
      <c r="B12" s="1" t="s">
        <v>72</v>
      </c>
      <c r="C12" s="1" t="s">
        <v>73</v>
      </c>
      <c r="D12" s="1">
        <v>40050097</v>
      </c>
      <c r="E12" s="1" t="s">
        <v>74</v>
      </c>
      <c r="F12" s="15">
        <v>500</v>
      </c>
      <c r="H12" s="25"/>
    </row>
    <row r="13" spans="1:8" x14ac:dyDescent="0.35">
      <c r="A13" s="5" t="s">
        <v>23</v>
      </c>
      <c r="B13" s="1" t="s">
        <v>2</v>
      </c>
      <c r="C13" s="1" t="s">
        <v>75</v>
      </c>
      <c r="D13" s="1" t="s">
        <v>76</v>
      </c>
      <c r="E13" s="1" t="s">
        <v>77</v>
      </c>
      <c r="F13" s="15">
        <v>100</v>
      </c>
      <c r="H13" s="25"/>
    </row>
    <row r="14" spans="1:8" x14ac:dyDescent="0.35">
      <c r="A14" s="5" t="s">
        <v>19</v>
      </c>
      <c r="B14" s="1" t="s">
        <v>78</v>
      </c>
      <c r="C14" s="1" t="s">
        <v>79</v>
      </c>
      <c r="D14" s="1">
        <v>40049859</v>
      </c>
      <c r="E14" s="1" t="s">
        <v>80</v>
      </c>
      <c r="F14" s="15">
        <v>800</v>
      </c>
      <c r="H14" s="25"/>
    </row>
    <row r="15" spans="1:8" x14ac:dyDescent="0.35">
      <c r="A15" s="5" t="s">
        <v>20</v>
      </c>
      <c r="B15" s="1" t="s">
        <v>81</v>
      </c>
      <c r="C15" s="1" t="s">
        <v>82</v>
      </c>
      <c r="D15" s="1">
        <v>40133459</v>
      </c>
      <c r="E15" s="1" t="s">
        <v>83</v>
      </c>
      <c r="F15" s="15">
        <v>300</v>
      </c>
      <c r="H15" s="25"/>
    </row>
    <row r="16" spans="1:8" x14ac:dyDescent="0.35">
      <c r="A16" s="5" t="s">
        <v>21</v>
      </c>
      <c r="B16" s="1" t="s">
        <v>84</v>
      </c>
      <c r="C16" s="1" t="s">
        <v>85</v>
      </c>
      <c r="D16" s="1" t="s">
        <v>76</v>
      </c>
      <c r="E16" s="1" t="s">
        <v>86</v>
      </c>
      <c r="F16" s="15">
        <v>100</v>
      </c>
      <c r="H16" s="25"/>
    </row>
    <row r="17" spans="1:8" x14ac:dyDescent="0.35">
      <c r="A17" s="5" t="s">
        <v>13</v>
      </c>
      <c r="B17" s="1" t="s">
        <v>87</v>
      </c>
      <c r="C17" s="1" t="s">
        <v>88</v>
      </c>
      <c r="D17" s="1">
        <v>40112436</v>
      </c>
      <c r="E17" s="1" t="s">
        <v>89</v>
      </c>
      <c r="F17" s="15">
        <v>600</v>
      </c>
      <c r="H17" s="25"/>
    </row>
    <row r="18" spans="1:8" x14ac:dyDescent="0.35">
      <c r="A18" s="5" t="s">
        <v>90</v>
      </c>
      <c r="B18" s="1" t="s">
        <v>91</v>
      </c>
      <c r="C18" s="1" t="s">
        <v>92</v>
      </c>
      <c r="D18" s="1" t="s">
        <v>76</v>
      </c>
      <c r="E18" s="1" t="s">
        <v>93</v>
      </c>
      <c r="F18" s="15">
        <v>600</v>
      </c>
      <c r="H18" s="25"/>
    </row>
    <row r="19" spans="1:8" x14ac:dyDescent="0.35">
      <c r="A19" s="5" t="s">
        <v>94</v>
      </c>
      <c r="B19" s="1" t="s">
        <v>95</v>
      </c>
      <c r="C19" s="1" t="s">
        <v>96</v>
      </c>
      <c r="D19" s="1" t="s">
        <v>76</v>
      </c>
      <c r="E19" s="1" t="s">
        <v>97</v>
      </c>
      <c r="F19" s="15">
        <v>200</v>
      </c>
      <c r="H19" s="25"/>
    </row>
    <row r="20" spans="1:8" x14ac:dyDescent="0.35">
      <c r="A20" s="5" t="s">
        <v>98</v>
      </c>
      <c r="B20" s="1"/>
      <c r="C20" s="1"/>
      <c r="D20" s="1"/>
      <c r="E20" s="1"/>
      <c r="F20" s="15">
        <v>100</v>
      </c>
      <c r="H20" s="25"/>
    </row>
    <row r="21" spans="1:8" x14ac:dyDescent="0.35">
      <c r="A21" s="13" t="s">
        <v>99</v>
      </c>
      <c r="B21" s="14"/>
      <c r="C21" s="14"/>
      <c r="D21" s="14"/>
      <c r="E21" s="14"/>
      <c r="F21" s="15"/>
      <c r="H21" s="25"/>
    </row>
    <row r="22" spans="1:8" x14ac:dyDescent="0.35">
      <c r="A22" s="5" t="s">
        <v>100</v>
      </c>
      <c r="B22" s="1" t="s">
        <v>101</v>
      </c>
      <c r="C22" s="1" t="s">
        <v>76</v>
      </c>
      <c r="D22" s="1" t="s">
        <v>76</v>
      </c>
      <c r="E22" s="1" t="s">
        <v>102</v>
      </c>
      <c r="F22" s="15">
        <v>400</v>
      </c>
      <c r="H22" s="25"/>
    </row>
    <row r="23" spans="1:8" x14ac:dyDescent="0.35">
      <c r="A23" s="5" t="s">
        <v>103</v>
      </c>
      <c r="B23" s="1" t="s">
        <v>104</v>
      </c>
      <c r="C23" s="1" t="s">
        <v>76</v>
      </c>
      <c r="D23" s="1" t="s">
        <v>76</v>
      </c>
      <c r="E23" s="1" t="s">
        <v>105</v>
      </c>
      <c r="F23" s="15">
        <v>100</v>
      </c>
      <c r="H23" s="25"/>
    </row>
    <row r="24" spans="1:8" x14ac:dyDescent="0.35">
      <c r="A24" s="5" t="s">
        <v>106</v>
      </c>
      <c r="B24" s="1" t="s">
        <v>50</v>
      </c>
      <c r="C24" s="1" t="s">
        <v>76</v>
      </c>
      <c r="D24" s="1" t="s">
        <v>76</v>
      </c>
      <c r="E24" s="1" t="s">
        <v>107</v>
      </c>
      <c r="F24" s="15">
        <v>100</v>
      </c>
      <c r="H24" s="25"/>
    </row>
    <row r="25" spans="1:8" x14ac:dyDescent="0.35">
      <c r="A25" s="5" t="s">
        <v>108</v>
      </c>
      <c r="B25" s="1" t="s">
        <v>109</v>
      </c>
      <c r="C25" s="1" t="s">
        <v>76</v>
      </c>
      <c r="D25" s="1" t="s">
        <v>76</v>
      </c>
      <c r="E25" s="1" t="s">
        <v>110</v>
      </c>
      <c r="F25" s="15">
        <v>1000</v>
      </c>
      <c r="H25" s="25"/>
    </row>
    <row r="26" spans="1:8" x14ac:dyDescent="0.35">
      <c r="A26" s="5" t="s">
        <v>111</v>
      </c>
      <c r="B26" s="1" t="s">
        <v>112</v>
      </c>
      <c r="C26" s="1" t="s">
        <v>76</v>
      </c>
      <c r="D26" s="1" t="s">
        <v>76</v>
      </c>
      <c r="E26" s="1" t="s">
        <v>113</v>
      </c>
      <c r="F26" s="15">
        <v>400</v>
      </c>
      <c r="H26" s="25"/>
    </row>
    <row r="27" spans="1:8" x14ac:dyDescent="0.35">
      <c r="A27" s="5" t="s">
        <v>114</v>
      </c>
      <c r="B27" s="1" t="s">
        <v>52</v>
      </c>
      <c r="C27" s="1" t="s">
        <v>115</v>
      </c>
      <c r="D27" s="1">
        <v>40133348</v>
      </c>
      <c r="E27" s="1" t="s">
        <v>116</v>
      </c>
      <c r="F27" s="15">
        <v>800</v>
      </c>
      <c r="H27" s="25"/>
    </row>
    <row r="28" spans="1:8" x14ac:dyDescent="0.35">
      <c r="A28" s="5" t="s">
        <v>117</v>
      </c>
      <c r="B28" s="1" t="s">
        <v>52</v>
      </c>
      <c r="C28" s="1" t="s">
        <v>76</v>
      </c>
      <c r="D28" s="1" t="s">
        <v>76</v>
      </c>
      <c r="E28" s="1" t="s">
        <v>118</v>
      </c>
      <c r="F28" s="15">
        <v>100</v>
      </c>
      <c r="H28" s="25"/>
    </row>
    <row r="29" spans="1:8" x14ac:dyDescent="0.35">
      <c r="A29" s="5" t="s">
        <v>119</v>
      </c>
      <c r="B29" s="1" t="s">
        <v>51</v>
      </c>
      <c r="C29" s="1" t="s">
        <v>120</v>
      </c>
      <c r="D29" s="1">
        <v>40049745</v>
      </c>
      <c r="E29" s="1" t="s">
        <v>121</v>
      </c>
      <c r="F29" s="15">
        <v>200</v>
      </c>
      <c r="H29" s="25"/>
    </row>
    <row r="30" spans="1:8" x14ac:dyDescent="0.35">
      <c r="A30" s="5" t="s">
        <v>122</v>
      </c>
      <c r="B30" s="1" t="s">
        <v>51</v>
      </c>
      <c r="C30" s="1" t="s">
        <v>76</v>
      </c>
      <c r="D30" s="1" t="s">
        <v>76</v>
      </c>
      <c r="E30" s="1" t="s">
        <v>123</v>
      </c>
      <c r="F30" s="15">
        <v>200</v>
      </c>
      <c r="H30" s="25"/>
    </row>
    <row r="31" spans="1:8" x14ac:dyDescent="0.35">
      <c r="A31" s="5" t="s">
        <v>124</v>
      </c>
      <c r="B31" s="1" t="s">
        <v>51</v>
      </c>
      <c r="C31" s="1" t="s">
        <v>125</v>
      </c>
      <c r="D31" s="1">
        <v>40155635</v>
      </c>
      <c r="E31" s="1" t="s">
        <v>126</v>
      </c>
      <c r="F31" s="15">
        <v>800</v>
      </c>
      <c r="H31" s="25"/>
    </row>
    <row r="32" spans="1:8" x14ac:dyDescent="0.35">
      <c r="A32" s="5" t="s">
        <v>127</v>
      </c>
      <c r="B32" s="1" t="s">
        <v>51</v>
      </c>
      <c r="C32" s="1" t="s">
        <v>76</v>
      </c>
      <c r="D32" s="1" t="s">
        <v>76</v>
      </c>
      <c r="E32" s="1" t="s">
        <v>128</v>
      </c>
      <c r="F32" s="15">
        <v>1000</v>
      </c>
      <c r="H32" s="25"/>
    </row>
    <row r="33" spans="1:8" x14ac:dyDescent="0.35">
      <c r="A33" s="5" t="s">
        <v>129</v>
      </c>
      <c r="B33" s="1" t="s">
        <v>45</v>
      </c>
      <c r="C33" s="1" t="s">
        <v>76</v>
      </c>
      <c r="D33" s="1" t="s">
        <v>76</v>
      </c>
      <c r="E33" s="1" t="s">
        <v>130</v>
      </c>
      <c r="F33" s="15">
        <v>100</v>
      </c>
      <c r="H33" s="25"/>
    </row>
    <row r="34" spans="1:8" x14ac:dyDescent="0.35">
      <c r="A34" s="5" t="s">
        <v>131</v>
      </c>
      <c r="B34" s="1" t="s">
        <v>9</v>
      </c>
      <c r="C34" s="1" t="s">
        <v>76</v>
      </c>
      <c r="D34" s="1" t="s">
        <v>76</v>
      </c>
      <c r="E34" s="1" t="s">
        <v>132</v>
      </c>
      <c r="F34" s="15">
        <v>1000</v>
      </c>
      <c r="H34" s="25"/>
    </row>
    <row r="35" spans="1:8" x14ac:dyDescent="0.35">
      <c r="A35" s="5" t="s">
        <v>133</v>
      </c>
      <c r="B35" s="1" t="s">
        <v>39</v>
      </c>
      <c r="C35" s="1" t="s">
        <v>134</v>
      </c>
      <c r="D35" s="1">
        <v>40050282</v>
      </c>
      <c r="E35" s="1" t="s">
        <v>135</v>
      </c>
      <c r="F35" s="15">
        <v>100</v>
      </c>
      <c r="H35" s="25"/>
    </row>
    <row r="36" spans="1:8" x14ac:dyDescent="0.35">
      <c r="A36" s="5" t="s">
        <v>136</v>
      </c>
      <c r="B36" s="1" t="s">
        <v>112</v>
      </c>
      <c r="C36" s="1" t="s">
        <v>137</v>
      </c>
      <c r="D36" s="1">
        <v>40132878</v>
      </c>
      <c r="E36" s="1" t="s">
        <v>138</v>
      </c>
      <c r="F36" s="15">
        <v>100</v>
      </c>
      <c r="H36" s="25"/>
    </row>
    <row r="37" spans="1:8" x14ac:dyDescent="0.35">
      <c r="A37" s="5" t="s">
        <v>139</v>
      </c>
      <c r="B37" s="1" t="s">
        <v>11</v>
      </c>
      <c r="C37" s="1" t="s">
        <v>140</v>
      </c>
      <c r="D37" s="1">
        <v>40050029</v>
      </c>
      <c r="E37" s="1" t="s">
        <v>141</v>
      </c>
      <c r="F37" s="15">
        <v>400</v>
      </c>
      <c r="H37" s="25"/>
    </row>
    <row r="38" spans="1:8" x14ac:dyDescent="0.35">
      <c r="A38" s="5" t="s">
        <v>44</v>
      </c>
      <c r="B38" s="1" t="s">
        <v>51</v>
      </c>
      <c r="C38" s="1" t="s">
        <v>76</v>
      </c>
      <c r="D38" s="1" t="s">
        <v>76</v>
      </c>
      <c r="E38" s="1" t="s">
        <v>142</v>
      </c>
      <c r="F38" s="15">
        <v>300</v>
      </c>
      <c r="H38" s="25"/>
    </row>
    <row r="39" spans="1:8" x14ac:dyDescent="0.35">
      <c r="A39" s="5" t="s">
        <v>143</v>
      </c>
      <c r="B39" s="1" t="s">
        <v>144</v>
      </c>
      <c r="C39" s="1" t="s">
        <v>76</v>
      </c>
      <c r="D39" s="1" t="s">
        <v>76</v>
      </c>
      <c r="E39" s="1" t="s">
        <v>145</v>
      </c>
      <c r="F39" s="15">
        <v>100</v>
      </c>
      <c r="H39" s="25"/>
    </row>
    <row r="40" spans="1:8" ht="18.75" customHeight="1" x14ac:dyDescent="0.35">
      <c r="A40" s="5" t="s">
        <v>146</v>
      </c>
      <c r="B40" s="1" t="s">
        <v>144</v>
      </c>
      <c r="C40" s="1" t="s">
        <v>76</v>
      </c>
      <c r="D40" s="1" t="s">
        <v>76</v>
      </c>
      <c r="E40" s="1" t="s">
        <v>147</v>
      </c>
      <c r="F40" s="15">
        <v>100</v>
      </c>
      <c r="H40" s="25"/>
    </row>
    <row r="41" spans="1:8" x14ac:dyDescent="0.35">
      <c r="A41" s="5" t="s">
        <v>148</v>
      </c>
      <c r="B41" s="1" t="s">
        <v>109</v>
      </c>
      <c r="C41" s="1" t="s">
        <v>76</v>
      </c>
      <c r="D41" s="1" t="s">
        <v>76</v>
      </c>
      <c r="E41" s="1" t="s">
        <v>149</v>
      </c>
      <c r="F41" s="15">
        <v>100</v>
      </c>
      <c r="H41" s="25"/>
    </row>
    <row r="42" spans="1:8" x14ac:dyDescent="0.35">
      <c r="A42" s="5" t="s">
        <v>150</v>
      </c>
      <c r="B42" s="1" t="s">
        <v>109</v>
      </c>
      <c r="C42" s="1" t="s">
        <v>151</v>
      </c>
      <c r="D42" s="1">
        <v>40049551</v>
      </c>
      <c r="E42" s="1" t="s">
        <v>152</v>
      </c>
      <c r="F42" s="15">
        <v>100</v>
      </c>
      <c r="H42" s="25"/>
    </row>
    <row r="43" spans="1:8" x14ac:dyDescent="0.35">
      <c r="A43" s="5" t="s">
        <v>153</v>
      </c>
      <c r="B43" s="1" t="s">
        <v>109</v>
      </c>
      <c r="C43" s="1" t="s">
        <v>76</v>
      </c>
      <c r="D43" s="1" t="s">
        <v>76</v>
      </c>
      <c r="E43" s="1" t="s">
        <v>154</v>
      </c>
      <c r="F43" s="15">
        <v>100</v>
      </c>
      <c r="H43" s="25"/>
    </row>
    <row r="44" spans="1:8" x14ac:dyDescent="0.35">
      <c r="A44" s="5" t="s">
        <v>155</v>
      </c>
      <c r="B44" s="1" t="s">
        <v>11</v>
      </c>
      <c r="C44" s="1" t="s">
        <v>76</v>
      </c>
      <c r="D44" s="1" t="s">
        <v>76</v>
      </c>
      <c r="E44" s="1" t="s">
        <v>156</v>
      </c>
      <c r="F44" s="15">
        <v>100</v>
      </c>
      <c r="H44" s="25"/>
    </row>
    <row r="45" spans="1:8" x14ac:dyDescent="0.35">
      <c r="A45" s="5" t="s">
        <v>157</v>
      </c>
      <c r="B45" s="1" t="s">
        <v>51</v>
      </c>
      <c r="C45" s="1" t="s">
        <v>76</v>
      </c>
      <c r="D45" s="1" t="s">
        <v>76</v>
      </c>
      <c r="E45" s="1" t="s">
        <v>158</v>
      </c>
      <c r="F45" s="15">
        <v>100</v>
      </c>
      <c r="H45" s="25"/>
    </row>
    <row r="46" spans="1:8" x14ac:dyDescent="0.35">
      <c r="A46" s="5" t="s">
        <v>159</v>
      </c>
      <c r="B46" s="1" t="s">
        <v>91</v>
      </c>
      <c r="C46" s="1" t="s">
        <v>76</v>
      </c>
      <c r="D46" s="1" t="s">
        <v>76</v>
      </c>
      <c r="E46" s="1" t="s">
        <v>160</v>
      </c>
      <c r="F46" s="15">
        <v>100</v>
      </c>
      <c r="H46" s="25"/>
    </row>
    <row r="47" spans="1:8" x14ac:dyDescent="0.35">
      <c r="A47" s="5" t="s">
        <v>161</v>
      </c>
      <c r="B47" s="1" t="s">
        <v>109</v>
      </c>
      <c r="C47" s="1" t="s">
        <v>162</v>
      </c>
      <c r="D47" s="1">
        <v>40049564</v>
      </c>
      <c r="E47" s="1" t="s">
        <v>163</v>
      </c>
      <c r="F47" s="15">
        <v>100</v>
      </c>
      <c r="H47" s="25"/>
    </row>
    <row r="48" spans="1:8" x14ac:dyDescent="0.35">
      <c r="A48" s="5" t="s">
        <v>164</v>
      </c>
      <c r="B48" s="1" t="s">
        <v>109</v>
      </c>
      <c r="C48" s="1" t="s">
        <v>165</v>
      </c>
      <c r="D48" s="1">
        <v>40049550</v>
      </c>
      <c r="E48" s="1" t="s">
        <v>166</v>
      </c>
      <c r="F48" s="15">
        <v>100</v>
      </c>
      <c r="H48" s="25"/>
    </row>
    <row r="49" spans="1:8" x14ac:dyDescent="0.35">
      <c r="A49" s="13" t="s">
        <v>167</v>
      </c>
      <c r="B49" s="14"/>
      <c r="C49" s="14"/>
      <c r="D49" s="14"/>
      <c r="E49" s="14"/>
      <c r="F49" s="15"/>
      <c r="H49" s="25"/>
    </row>
    <row r="50" spans="1:8" x14ac:dyDescent="0.35">
      <c r="A50" s="5" t="s">
        <v>168</v>
      </c>
      <c r="B50" s="1" t="s">
        <v>169</v>
      </c>
      <c r="C50" s="1" t="s">
        <v>170</v>
      </c>
      <c r="D50" s="1">
        <v>40049130</v>
      </c>
      <c r="E50" s="1" t="s">
        <v>171</v>
      </c>
      <c r="F50" s="15">
        <v>100</v>
      </c>
      <c r="H50" s="25"/>
    </row>
    <row r="51" spans="1:8" x14ac:dyDescent="0.35">
      <c r="A51" s="5" t="s">
        <v>172</v>
      </c>
      <c r="B51" s="1" t="s">
        <v>173</v>
      </c>
      <c r="C51" s="1" t="s">
        <v>174</v>
      </c>
      <c r="D51" s="1">
        <v>40049131</v>
      </c>
      <c r="E51" s="1" t="s">
        <v>175</v>
      </c>
      <c r="F51" s="15">
        <v>200</v>
      </c>
      <c r="H51" s="25"/>
    </row>
    <row r="52" spans="1:8" x14ac:dyDescent="0.35">
      <c r="A52" s="5" t="s">
        <v>29</v>
      </c>
      <c r="B52" s="1" t="s">
        <v>176</v>
      </c>
      <c r="C52" s="1" t="s">
        <v>177</v>
      </c>
      <c r="D52" s="1">
        <v>40049132</v>
      </c>
      <c r="E52" s="1" t="s">
        <v>178</v>
      </c>
      <c r="F52" s="15">
        <v>1000</v>
      </c>
      <c r="H52" s="25"/>
    </row>
    <row r="53" spans="1:8" x14ac:dyDescent="0.35">
      <c r="A53" s="5" t="s">
        <v>179</v>
      </c>
      <c r="B53" s="1" t="s">
        <v>180</v>
      </c>
      <c r="C53" s="1"/>
      <c r="D53" s="1"/>
      <c r="E53" s="1" t="s">
        <v>181</v>
      </c>
      <c r="F53" s="15">
        <v>100</v>
      </c>
      <c r="H53" s="25"/>
    </row>
    <row r="54" spans="1:8" x14ac:dyDescent="0.35">
      <c r="A54" s="5" t="s">
        <v>182</v>
      </c>
      <c r="B54" s="1" t="s">
        <v>183</v>
      </c>
      <c r="C54" s="1"/>
      <c r="D54" s="1"/>
      <c r="E54" s="1" t="s">
        <v>184</v>
      </c>
      <c r="F54" s="15">
        <v>100</v>
      </c>
      <c r="H54" s="25"/>
    </row>
    <row r="55" spans="1:8" x14ac:dyDescent="0.35">
      <c r="A55" s="5" t="s">
        <v>185</v>
      </c>
      <c r="B55" s="1" t="s">
        <v>2</v>
      </c>
      <c r="C55" s="1" t="s">
        <v>186</v>
      </c>
      <c r="D55" s="1">
        <v>40049135</v>
      </c>
      <c r="E55" s="1" t="s">
        <v>187</v>
      </c>
      <c r="F55" s="15">
        <v>100</v>
      </c>
      <c r="H55" s="25"/>
    </row>
    <row r="56" spans="1:8" x14ac:dyDescent="0.35">
      <c r="A56" s="5" t="s">
        <v>188</v>
      </c>
      <c r="B56" s="1" t="s">
        <v>189</v>
      </c>
      <c r="C56" s="1" t="s">
        <v>190</v>
      </c>
      <c r="D56" s="1">
        <v>40049136</v>
      </c>
      <c r="E56" s="1" t="s">
        <v>191</v>
      </c>
      <c r="F56" s="15">
        <v>100</v>
      </c>
      <c r="H56" s="25"/>
    </row>
    <row r="57" spans="1:8" x14ac:dyDescent="0.35">
      <c r="A57" s="5" t="s">
        <v>192</v>
      </c>
      <c r="B57" s="1" t="s">
        <v>193</v>
      </c>
      <c r="C57" s="1"/>
      <c r="D57" s="1"/>
      <c r="E57" s="1"/>
      <c r="F57" s="15">
        <v>100</v>
      </c>
      <c r="H57" s="25"/>
    </row>
    <row r="58" spans="1:8" x14ac:dyDescent="0.35">
      <c r="A58" s="5" t="s">
        <v>24</v>
      </c>
      <c r="B58" s="1" t="s">
        <v>194</v>
      </c>
      <c r="C58" s="1" t="s">
        <v>195</v>
      </c>
      <c r="D58" s="1">
        <v>40049138</v>
      </c>
      <c r="E58" s="1" t="s">
        <v>196</v>
      </c>
      <c r="F58" s="15">
        <v>500</v>
      </c>
      <c r="H58" s="25"/>
    </row>
    <row r="59" spans="1:8" x14ac:dyDescent="0.35">
      <c r="A59" s="5" t="s">
        <v>31</v>
      </c>
      <c r="B59" s="1" t="s">
        <v>197</v>
      </c>
      <c r="C59" s="1" t="s">
        <v>198</v>
      </c>
      <c r="D59" s="1">
        <v>40049237</v>
      </c>
      <c r="E59" s="1" t="s">
        <v>199</v>
      </c>
      <c r="F59" s="15">
        <v>200</v>
      </c>
      <c r="H59" s="25"/>
    </row>
    <row r="60" spans="1:8" x14ac:dyDescent="0.35">
      <c r="A60" s="5" t="s">
        <v>200</v>
      </c>
      <c r="B60" s="1" t="s">
        <v>201</v>
      </c>
      <c r="C60" s="1" t="s">
        <v>202</v>
      </c>
      <c r="D60" s="1">
        <v>40049140</v>
      </c>
      <c r="E60" s="1" t="s">
        <v>203</v>
      </c>
      <c r="F60" s="15">
        <v>100</v>
      </c>
      <c r="H60" s="25"/>
    </row>
    <row r="61" spans="1:8" x14ac:dyDescent="0.35">
      <c r="A61" s="5" t="s">
        <v>204</v>
      </c>
      <c r="B61" s="1" t="s">
        <v>205</v>
      </c>
      <c r="C61" s="1" t="s">
        <v>206</v>
      </c>
      <c r="D61" s="1">
        <v>40049141</v>
      </c>
      <c r="E61" s="1" t="s">
        <v>207</v>
      </c>
      <c r="F61" s="15">
        <v>100</v>
      </c>
      <c r="H61" s="25"/>
    </row>
    <row r="62" spans="1:8" x14ac:dyDescent="0.35">
      <c r="A62" s="5" t="s">
        <v>32</v>
      </c>
      <c r="B62" s="1" t="s">
        <v>208</v>
      </c>
      <c r="C62" s="1" t="s">
        <v>209</v>
      </c>
      <c r="D62" s="1">
        <v>40049142</v>
      </c>
      <c r="E62" s="1" t="s">
        <v>210</v>
      </c>
      <c r="F62" s="15">
        <v>100</v>
      </c>
      <c r="H62" s="25"/>
    </row>
    <row r="63" spans="1:8" x14ac:dyDescent="0.35">
      <c r="A63" s="5" t="s">
        <v>25</v>
      </c>
      <c r="B63" s="1" t="s">
        <v>211</v>
      </c>
      <c r="C63" s="1" t="s">
        <v>212</v>
      </c>
      <c r="D63" s="1">
        <v>40049143</v>
      </c>
      <c r="E63" s="1" t="s">
        <v>213</v>
      </c>
      <c r="F63" s="15">
        <v>600</v>
      </c>
      <c r="H63" s="25"/>
    </row>
    <row r="64" spans="1:8" x14ac:dyDescent="0.35">
      <c r="A64" s="5" t="s">
        <v>27</v>
      </c>
      <c r="B64" s="1" t="s">
        <v>214</v>
      </c>
      <c r="C64" s="1" t="s">
        <v>215</v>
      </c>
      <c r="D64" s="1">
        <v>40049144</v>
      </c>
      <c r="E64" s="1" t="s">
        <v>216</v>
      </c>
      <c r="F64" s="15">
        <v>100</v>
      </c>
      <c r="H64" s="25"/>
    </row>
    <row r="65" spans="1:8" x14ac:dyDescent="0.35">
      <c r="A65" s="5" t="s">
        <v>26</v>
      </c>
      <c r="B65" s="1" t="s">
        <v>217</v>
      </c>
      <c r="C65" s="1" t="s">
        <v>218</v>
      </c>
      <c r="D65" s="1">
        <v>40049145</v>
      </c>
      <c r="E65" s="1" t="s">
        <v>219</v>
      </c>
      <c r="F65" s="15">
        <v>200</v>
      </c>
      <c r="H65" s="25"/>
    </row>
    <row r="66" spans="1:8" x14ac:dyDescent="0.35">
      <c r="A66" s="5" t="s">
        <v>220</v>
      </c>
      <c r="B66" s="1" t="s">
        <v>221</v>
      </c>
      <c r="C66" s="1" t="s">
        <v>222</v>
      </c>
      <c r="D66" s="1">
        <v>40049146</v>
      </c>
      <c r="E66" s="1" t="s">
        <v>223</v>
      </c>
      <c r="F66" s="15">
        <v>200</v>
      </c>
      <c r="H66" s="25"/>
    </row>
    <row r="67" spans="1:8" x14ac:dyDescent="0.35">
      <c r="A67" s="5" t="s">
        <v>224</v>
      </c>
      <c r="B67" s="1" t="s">
        <v>40</v>
      </c>
      <c r="C67" s="1" t="s">
        <v>225</v>
      </c>
      <c r="D67" s="1">
        <v>40049147</v>
      </c>
      <c r="E67" s="1" t="s">
        <v>226</v>
      </c>
      <c r="F67" s="15">
        <v>100</v>
      </c>
      <c r="H67" s="25"/>
    </row>
    <row r="68" spans="1:8" x14ac:dyDescent="0.35">
      <c r="A68" s="5" t="s">
        <v>30</v>
      </c>
      <c r="B68" s="1" t="s">
        <v>35</v>
      </c>
      <c r="C68" s="1" t="s">
        <v>76</v>
      </c>
      <c r="D68" s="1" t="s">
        <v>76</v>
      </c>
      <c r="E68" s="1" t="s">
        <v>227</v>
      </c>
      <c r="F68" s="15">
        <v>800</v>
      </c>
      <c r="H68" s="25"/>
    </row>
    <row r="69" spans="1:8" x14ac:dyDescent="0.35">
      <c r="A69" s="5" t="s">
        <v>33</v>
      </c>
      <c r="B69" s="1" t="s">
        <v>228</v>
      </c>
      <c r="C69" s="1" t="s">
        <v>229</v>
      </c>
      <c r="D69" s="1">
        <v>40049149</v>
      </c>
      <c r="E69" s="1" t="s">
        <v>230</v>
      </c>
      <c r="F69" s="15">
        <v>100</v>
      </c>
      <c r="H69" s="25"/>
    </row>
    <row r="70" spans="1:8" x14ac:dyDescent="0.35">
      <c r="A70" s="5" t="s">
        <v>231</v>
      </c>
      <c r="B70" s="1" t="s">
        <v>41</v>
      </c>
      <c r="C70" s="1" t="s">
        <v>232</v>
      </c>
      <c r="D70" s="1">
        <v>40049150</v>
      </c>
      <c r="E70" s="1" t="s">
        <v>233</v>
      </c>
      <c r="F70" s="15">
        <v>100</v>
      </c>
      <c r="H70" s="25"/>
    </row>
    <row r="71" spans="1:8" x14ac:dyDescent="0.35">
      <c r="A71" s="5" t="s">
        <v>234</v>
      </c>
      <c r="B71" s="1" t="s">
        <v>235</v>
      </c>
      <c r="C71" s="1" t="s">
        <v>236</v>
      </c>
      <c r="D71" s="1">
        <v>40049151</v>
      </c>
      <c r="E71" s="1" t="s">
        <v>237</v>
      </c>
      <c r="F71" s="15">
        <v>100</v>
      </c>
      <c r="H71" s="25"/>
    </row>
    <row r="72" spans="1:8" x14ac:dyDescent="0.35">
      <c r="A72" s="5" t="s">
        <v>238</v>
      </c>
      <c r="B72" s="1" t="s">
        <v>239</v>
      </c>
      <c r="C72" s="1" t="s">
        <v>240</v>
      </c>
      <c r="D72" s="1">
        <v>40049152</v>
      </c>
      <c r="E72" s="1" t="s">
        <v>241</v>
      </c>
      <c r="F72" s="15">
        <v>800</v>
      </c>
      <c r="H72" s="25"/>
    </row>
    <row r="73" spans="1:8" x14ac:dyDescent="0.35">
      <c r="A73" s="5" t="s">
        <v>242</v>
      </c>
      <c r="B73" s="1" t="s">
        <v>243</v>
      </c>
      <c r="C73" s="1" t="s">
        <v>244</v>
      </c>
      <c r="D73" s="1">
        <v>40049153</v>
      </c>
      <c r="E73" s="1" t="s">
        <v>245</v>
      </c>
      <c r="F73" s="15">
        <v>100</v>
      </c>
      <c r="H73" s="25"/>
    </row>
    <row r="74" spans="1:8" x14ac:dyDescent="0.35">
      <c r="A74" s="5" t="s">
        <v>28</v>
      </c>
      <c r="B74" s="1" t="s">
        <v>246</v>
      </c>
      <c r="C74" s="1" t="s">
        <v>247</v>
      </c>
      <c r="D74" s="1">
        <v>40049154</v>
      </c>
      <c r="E74" s="1" t="s">
        <v>248</v>
      </c>
      <c r="F74" s="15">
        <v>1300</v>
      </c>
      <c r="H74" s="25"/>
    </row>
    <row r="75" spans="1:8" x14ac:dyDescent="0.35">
      <c r="A75" s="5" t="s">
        <v>249</v>
      </c>
      <c r="B75" s="1" t="s">
        <v>250</v>
      </c>
      <c r="C75" s="1"/>
      <c r="D75" s="1"/>
      <c r="E75" s="1" t="s">
        <v>251</v>
      </c>
      <c r="F75" s="15">
        <v>100</v>
      </c>
      <c r="H75" s="25"/>
    </row>
    <row r="76" spans="1:8" x14ac:dyDescent="0.35">
      <c r="A76" s="5" t="s">
        <v>252</v>
      </c>
      <c r="B76" s="1" t="s">
        <v>37</v>
      </c>
      <c r="C76" s="1" t="s">
        <v>253</v>
      </c>
      <c r="D76" s="1">
        <v>40049155</v>
      </c>
      <c r="E76" s="1" t="s">
        <v>254</v>
      </c>
      <c r="F76" s="15">
        <v>200</v>
      </c>
      <c r="H76" s="25"/>
    </row>
    <row r="77" spans="1:8" x14ac:dyDescent="0.35">
      <c r="A77" s="5" t="s">
        <v>255</v>
      </c>
      <c r="B77" s="1" t="s">
        <v>256</v>
      </c>
      <c r="C77" s="1" t="s">
        <v>257</v>
      </c>
      <c r="D77" s="1">
        <v>40049156</v>
      </c>
      <c r="E77" s="1" t="s">
        <v>258</v>
      </c>
      <c r="F77" s="15">
        <v>100</v>
      </c>
      <c r="H77" s="25"/>
    </row>
    <row r="78" spans="1:8" x14ac:dyDescent="0.35">
      <c r="A78" s="5" t="s">
        <v>259</v>
      </c>
      <c r="B78" s="1" t="s">
        <v>260</v>
      </c>
      <c r="C78" s="1" t="s">
        <v>261</v>
      </c>
      <c r="D78" s="1">
        <v>40049157</v>
      </c>
      <c r="E78" s="1" t="s">
        <v>262</v>
      </c>
      <c r="F78" s="15">
        <v>200</v>
      </c>
      <c r="H78" s="25"/>
    </row>
    <row r="79" spans="1:8" x14ac:dyDescent="0.35">
      <c r="A79" s="5" t="s">
        <v>263</v>
      </c>
      <c r="B79" s="1" t="s">
        <v>264</v>
      </c>
      <c r="C79" s="1" t="s">
        <v>265</v>
      </c>
      <c r="D79" s="1">
        <v>40049158</v>
      </c>
      <c r="E79" s="1" t="s">
        <v>266</v>
      </c>
      <c r="F79" s="15">
        <v>100</v>
      </c>
      <c r="H79" s="25"/>
    </row>
    <row r="80" spans="1:8" x14ac:dyDescent="0.35">
      <c r="A80" s="5" t="s">
        <v>267</v>
      </c>
      <c r="B80" s="1" t="s">
        <v>268</v>
      </c>
      <c r="C80" s="1"/>
      <c r="D80" s="1"/>
      <c r="E80" s="1" t="s">
        <v>97</v>
      </c>
      <c r="F80" s="15">
        <v>100</v>
      </c>
      <c r="H80" s="25"/>
    </row>
    <row r="81" spans="1:8" x14ac:dyDescent="0.35">
      <c r="A81" s="5" t="s">
        <v>269</v>
      </c>
      <c r="B81" s="1" t="s">
        <v>270</v>
      </c>
      <c r="C81" s="1"/>
      <c r="D81" s="1"/>
      <c r="E81" s="1" t="s">
        <v>271</v>
      </c>
      <c r="F81" s="15">
        <v>900</v>
      </c>
      <c r="H81" s="25"/>
    </row>
    <row r="82" spans="1:8" x14ac:dyDescent="0.35">
      <c r="A82" s="5" t="s">
        <v>272</v>
      </c>
      <c r="B82" s="1" t="s">
        <v>273</v>
      </c>
      <c r="C82" s="1"/>
      <c r="D82" s="1"/>
      <c r="E82" s="1" t="s">
        <v>274</v>
      </c>
      <c r="F82" s="15">
        <v>100</v>
      </c>
      <c r="H82" s="25"/>
    </row>
    <row r="83" spans="1:8" x14ac:dyDescent="0.35">
      <c r="A83" s="5" t="s">
        <v>275</v>
      </c>
      <c r="B83" s="1" t="s">
        <v>276</v>
      </c>
      <c r="C83" s="1" t="s">
        <v>277</v>
      </c>
      <c r="D83" s="1">
        <v>40049165</v>
      </c>
      <c r="E83" s="1" t="s">
        <v>278</v>
      </c>
      <c r="F83" s="15">
        <v>200</v>
      </c>
      <c r="H83" s="25"/>
    </row>
    <row r="84" spans="1:8" x14ac:dyDescent="0.35">
      <c r="A84" s="37" t="s">
        <v>279</v>
      </c>
      <c r="B84" s="37"/>
      <c r="C84" s="37"/>
      <c r="D84" s="37"/>
      <c r="E84" s="37"/>
      <c r="F84" s="16">
        <f>SUM(F4:F83)</f>
        <v>24800</v>
      </c>
    </row>
    <row r="85" spans="1:8" x14ac:dyDescent="0.35">
      <c r="A85" s="43" t="s">
        <v>323</v>
      </c>
      <c r="B85" s="43"/>
      <c r="C85" s="43"/>
      <c r="D85" s="43"/>
      <c r="E85" s="43"/>
      <c r="F85" s="43"/>
    </row>
    <row r="86" spans="1:8" ht="12.75" customHeight="1" x14ac:dyDescent="0.35">
      <c r="A86" s="44"/>
      <c r="B86" s="44"/>
      <c r="C86" s="44"/>
      <c r="D86" s="44"/>
      <c r="E86" s="44"/>
      <c r="F86" s="44"/>
    </row>
  </sheetData>
  <mergeCells count="3">
    <mergeCell ref="A1:F1"/>
    <mergeCell ref="A84:E84"/>
    <mergeCell ref="A85:F86"/>
  </mergeCells>
  <pageMargins left="0.75" right="0.75" top="1" bottom="1" header="0.5" footer="0.5"/>
  <pageSetup scale="9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2021-01-25T08:00:00+00:00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C1BC99-EF77-4D3B-B0B7-ADCE85BCC583}"/>
</file>

<file path=customXml/itemProps2.xml><?xml version="1.0" encoding="utf-8"?>
<ds:datastoreItem xmlns:ds="http://schemas.openxmlformats.org/officeDocument/2006/customXml" ds:itemID="{439ECA8B-ED95-46D2-82A2-254D979A4A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87B5B-005F-4AF4-84C8-0AB4EF1CFC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Pfizer_Prime</vt:lpstr>
      <vt:lpstr>Pfizer_Boost</vt:lpstr>
      <vt:lpstr>Moderna_Prime</vt:lpstr>
      <vt:lpstr>Moderna_Boost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Richman Leela S</dc:creator>
  <cp:lastModifiedBy>Baden David</cp:lastModifiedBy>
  <dcterms:created xsi:type="dcterms:W3CDTF">2015-06-05T18:17:20Z</dcterms:created>
  <dcterms:modified xsi:type="dcterms:W3CDTF">2021-01-22T15:40:01Z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