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codeName="ThisWorkbook"/>
  <mc:AlternateContent xmlns:mc="http://schemas.openxmlformats.org/markup-compatibility/2006">
    <mc:Choice Requires="x15">
      <x15ac:absPath xmlns:x15ac="http://schemas.microsoft.com/office/spreadsheetml/2010/11/ac" url="J:\__Karen Kay\_IN_PROCESS\SUE Grants for Summer and At-Risk Meals\updated docs\"/>
    </mc:Choice>
  </mc:AlternateContent>
  <xr:revisionPtr revIDLastSave="0" documentId="8_{F08C19A3-2656-4F32-8838-FDD622E15A70}" xr6:coauthVersionLast="47" xr6:coauthVersionMax="47" xr10:uidLastSave="{00000000-0000-0000-0000-000000000000}"/>
  <bookViews>
    <workbookView xWindow="-120" yWindow="-120" windowWidth="29040" windowHeight="15840" tabRatio="858" xr2:uid="{00000000-000D-0000-FFFF-FFFF00000000}"/>
  </bookViews>
  <sheets>
    <sheet name="Coversheet" sheetId="13" r:id="rId1"/>
    <sheet name="Budget" sheetId="4" r:id="rId2"/>
    <sheet name="ODE CNP Approved Budget" sheetId="25" state="hidden" r:id="rId3"/>
    <sheet name="Budget Summary" sheetId="22" r:id="rId4"/>
    <sheet name="ODE CNP Approved Summary" sheetId="26" state="hidden" r:id="rId5"/>
    <sheet name="Tracking" sheetId="15" state="hidden" r:id="rId6"/>
    <sheet name="ODE Use only" sheetId="18" state="hidden" r:id="rId7"/>
  </sheets>
  <definedNames>
    <definedName name="Data_Start" localSheetId="2">'Budget Summary'!#REF!</definedName>
    <definedName name="Data_Start" localSheetId="4">'ODE CNP Approved Summary'!#REF!</definedName>
    <definedName name="Data_Start">'Budget Summary'!#REF!</definedName>
    <definedName name="Position_Type" localSheetId="2">#REF!</definedName>
    <definedName name="Position_Type" localSheetId="4">#REF!</definedName>
    <definedName name="Position_Type">#REF!</definedName>
    <definedName name="_xlnm.Print_Area" localSheetId="1">Budget!$A$1:$D$82</definedName>
    <definedName name="_xlnm.Print_Area" localSheetId="2">'ODE CNP Approved Budget'!$A$1:$D$62</definedName>
  </definedNames>
  <calcPr calcId="191028"/>
  <customWorkbookViews>
    <customWorkbookView name="coversheet" guid="{FF96631D-7CC1-4300-B1B0-7950BBAE9EF3}" xWindow="25" yWindow="42" windowWidth="1036" windowHeight="899" activeSheetId="13"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22" l="1"/>
  <c r="C7" i="22"/>
  <c r="C5" i="22"/>
  <c r="C4" i="22"/>
  <c r="C9" i="22"/>
  <c r="C8" i="22"/>
  <c r="C14" i="22"/>
  <c r="C12" i="22"/>
  <c r="C11" i="22"/>
  <c r="C10" i="22"/>
  <c r="C13" i="22"/>
  <c r="C84" i="4"/>
  <c r="C82" i="4"/>
  <c r="C21" i="4"/>
  <c r="C39" i="4"/>
  <c r="C63" i="4"/>
  <c r="C75" i="4"/>
  <c r="C81" i="4"/>
  <c r="B30" i="4"/>
  <c r="C30" i="4"/>
  <c r="C38" i="4"/>
  <c r="C55" i="4"/>
  <c r="C56" i="4" s="1"/>
  <c r="C48" i="4"/>
  <c r="B48" i="4"/>
  <c r="C69" i="4"/>
  <c r="B10" i="26"/>
  <c r="B9" i="26"/>
  <c r="A4" i="26"/>
  <c r="C64" i="25"/>
  <c r="D64" i="25" s="1"/>
  <c r="C61" i="25"/>
  <c r="C62" i="25" s="1"/>
  <c r="C56" i="25"/>
  <c r="B16" i="26" s="1"/>
  <c r="C51" i="25"/>
  <c r="B15" i="26" s="1"/>
  <c r="C45" i="25"/>
  <c r="B14" i="26" s="1"/>
  <c r="C38" i="25"/>
  <c r="B13" i="26" s="1"/>
  <c r="B38" i="25"/>
  <c r="C30" i="25"/>
  <c r="B12" i="26" s="1"/>
  <c r="C25" i="25"/>
  <c r="B11" i="26" s="1"/>
  <c r="B25" i="25"/>
  <c r="C16" i="25"/>
  <c r="C10" i="25"/>
  <c r="B10" i="25"/>
  <c r="B17" i="26" l="1"/>
  <c r="B18" i="26"/>
  <c r="W2" i="18"/>
  <c r="V2" i="18"/>
  <c r="U2" i="18"/>
  <c r="K2" i="18"/>
  <c r="J2" i="18"/>
  <c r="I2" i="18"/>
  <c r="E2" i="18"/>
  <c r="D2" i="18"/>
  <c r="A6" i="18" l="1"/>
  <c r="A2" i="18" l="1"/>
  <c r="A6" i="26" l="1"/>
  <c r="A8" i="26"/>
  <c r="C20" i="4" l="1"/>
  <c r="C6" i="18" l="1"/>
  <c r="B6" i="18"/>
  <c r="T2" i="18"/>
  <c r="S2" i="18"/>
  <c r="R2" i="18"/>
  <c r="Q2" i="18"/>
  <c r="P2" i="18"/>
  <c r="O2" i="18"/>
  <c r="N2" i="18"/>
  <c r="M2" i="18"/>
  <c r="L2" i="18"/>
  <c r="H2" i="18"/>
  <c r="G2" i="18"/>
  <c r="F2" i="18"/>
  <c r="C2" i="18"/>
  <c r="B13" i="4" l="1"/>
  <c r="B2" i="18" l="1"/>
  <c r="C13" i="4" l="1"/>
  <c r="G18" i="15" l="1"/>
  <c r="D6" i="18" l="1"/>
  <c r="D85" i="4"/>
</calcChain>
</file>

<file path=xl/sharedStrings.xml><?xml version="1.0" encoding="utf-8"?>
<sst xmlns="http://schemas.openxmlformats.org/spreadsheetml/2006/main" count="269" uniqueCount="156">
  <si>
    <t xml:space="preserve">2023-2025 Biennium                                                                                     </t>
  </si>
  <si>
    <t>Attachment E: Application Budget</t>
  </si>
  <si>
    <t>If you have questions concerning this form, please contact:</t>
  </si>
  <si>
    <t>For additional information, please visit: http://www.oregon.gov/ode/students-and-family/childnutrition/cacfp/Pages/SpecialGrants.aspx</t>
  </si>
  <si>
    <t xml:space="preserve">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
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
To file a program discrimination complaint, a Complainant should complete a USDA Program Discrimination Complaint Form  which can be obtained online at: https://www.usda.gov/sites/default/files/documents/usda-program-discrimination-complaint-form.pdf,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Complaint form or letter must be submitted to USDA by:
</t>
  </si>
  <si>
    <t>mail:</t>
  </si>
  <si>
    <t>U.S. Department of Agriculture</t>
  </si>
  <si>
    <t>Office of the Assistant Secretary for Civil Rights</t>
  </si>
  <si>
    <t>1400 Independence Avenue, SW</t>
  </si>
  <si>
    <t>Washington, D.C. 20250-9410; or</t>
  </si>
  <si>
    <t>fax: (833) 256-1665 or (202) 690-7442; or</t>
  </si>
  <si>
    <t>email: program.intake@usda.gov</t>
  </si>
  <si>
    <t>program.intake@usda.gov</t>
  </si>
  <si>
    <t>This institution is an equal opportunity provider.</t>
  </si>
  <si>
    <t>Budget</t>
  </si>
  <si>
    <t xml:space="preserve">For Use of Funds information please see RFA Attachment D. </t>
  </si>
  <si>
    <t xml:space="preserve">Food Service </t>
  </si>
  <si>
    <t>Food Service Equipment</t>
  </si>
  <si>
    <t>Estimated Full Cost</t>
  </si>
  <si>
    <t>Grant Funds</t>
  </si>
  <si>
    <t>Please list items/services</t>
  </si>
  <si>
    <t>Small Wares</t>
  </si>
  <si>
    <t xml:space="preserve">Small Appliances </t>
  </si>
  <si>
    <t>Large Appliances</t>
  </si>
  <si>
    <t xml:space="preserve">Service Equipment </t>
  </si>
  <si>
    <t>Other (describe):</t>
  </si>
  <si>
    <t>Total Food Service Equipment</t>
  </si>
  <si>
    <t>Sanitation Inspection related repairs/fees</t>
  </si>
  <si>
    <t>Estimated Cost</t>
  </si>
  <si>
    <t>Inspections</t>
  </si>
  <si>
    <t>Repairs/parts</t>
  </si>
  <si>
    <t>Contracted labor</t>
  </si>
  <si>
    <t>Total Sanitation Inspection related repairs/fees</t>
  </si>
  <si>
    <t>Total Food Service Costs</t>
  </si>
  <si>
    <t>Outreach and Enrichment</t>
  </si>
  <si>
    <t>Enrichment/Educational Activities Equipment &amp; Supplies</t>
  </si>
  <si>
    <t>Please note: Funds may not be used to purchase equipment or supplies considered high risk to students'/childrens' safety. If you have questions about high risk items, contact Agency's Grant Manager.</t>
  </si>
  <si>
    <t>Guest Speaker/Activities</t>
  </si>
  <si>
    <t>Equipment</t>
  </si>
  <si>
    <t>Supplies</t>
  </si>
  <si>
    <t>Total Enrichment/Educational Activities Equipment &amp; Supplies</t>
  </si>
  <si>
    <t>Outreach Materials/Activities</t>
  </si>
  <si>
    <t>Remember to check out ODE's free summer meals promotional materials</t>
  </si>
  <si>
    <t>Print media (banners, flyers, postcards)</t>
  </si>
  <si>
    <t>Ads (newspaper/radio/video)</t>
  </si>
  <si>
    <t>External displays</t>
  </si>
  <si>
    <t>Events</t>
  </si>
  <si>
    <t>Total Outreach Materials/Activities</t>
  </si>
  <si>
    <t>Total Outreach and Enrichment Costs</t>
  </si>
  <si>
    <t xml:space="preserve">Transportation </t>
  </si>
  <si>
    <t>Transportation Related Purchases</t>
  </si>
  <si>
    <t>Please note: Motorized vehicles may not be purchased with these funds, nor can the vehicle benefiting from these funds be used to transport children.</t>
  </si>
  <si>
    <t xml:space="preserve">Food transport equipment </t>
  </si>
  <si>
    <t>Repairs</t>
  </si>
  <si>
    <t>Paint/wraps</t>
  </si>
  <si>
    <t>Total Transportation Related Purchases</t>
  </si>
  <si>
    <t>Vehicle Mileage Reimbursement</t>
  </si>
  <si>
    <t>Estimated number of miles traveled per day for program operation</t>
  </si>
  <si>
    <t xml:space="preserve">Number of days of operation </t>
  </si>
  <si>
    <t xml:space="preserve">Mileage rate (Applicant's standard rate, up to the </t>
  </si>
  <si>
    <t>current GSA milage reimbursement rate)</t>
  </si>
  <si>
    <t>Total Gas and Mileage Reimbursement</t>
  </si>
  <si>
    <t>Total Transportation Costs</t>
  </si>
  <si>
    <r>
      <t>Labor Costs</t>
    </r>
    <r>
      <rPr>
        <sz val="9"/>
        <color theme="1"/>
        <rFont val="Trebuchet MS"/>
        <family val="2"/>
        <scheme val="minor"/>
      </rPr>
      <t/>
    </r>
  </si>
  <si>
    <t>cell intentionally left blank</t>
  </si>
  <si>
    <t>Labor Costs for Food Service</t>
  </si>
  <si>
    <t>Please list activities</t>
  </si>
  <si>
    <t>Please list staff postion</t>
  </si>
  <si>
    <t xml:space="preserve">Total Labor Cost for Food Service </t>
  </si>
  <si>
    <t>Labor Costs for Outreach Activities</t>
  </si>
  <si>
    <t>Total Labor Cost for Outreach Activities</t>
  </si>
  <si>
    <t xml:space="preserve">Labor Costs for Enrichment/Educational Activities </t>
  </si>
  <si>
    <t>Total Labor Costs - Enrichment/Educational Activities</t>
  </si>
  <si>
    <t>Total Labor Costs</t>
  </si>
  <si>
    <t>Total Grant funds requested</t>
  </si>
  <si>
    <t>ODE CNP Approved Budget</t>
  </si>
  <si>
    <t>This budget has been approved by ODE CNP for the Start-Up and Expansion Grant</t>
  </si>
  <si>
    <t>Grant Allocation</t>
  </si>
  <si>
    <t>Safety features</t>
  </si>
  <si>
    <t xml:space="preserve">Estimated number of miles traveled per day for program operation. </t>
  </si>
  <si>
    <t>Mileage rate (Organization's standard rate, up to  $0.575 per mile)</t>
  </si>
  <si>
    <t>Please note: Funds may not be used to purchase equipmentor supplies considered high risk to students'/childrens' safety. If you have questions about high risk items contact Grant Manager.</t>
  </si>
  <si>
    <t>Outreach Materials/activities</t>
  </si>
  <si>
    <t>Print media (flyers, postcards,</t>
  </si>
  <si>
    <t>Total Outreach Materials/activities</t>
  </si>
  <si>
    <t xml:space="preserve">Total Labor Cost for CACFP Food Service </t>
  </si>
  <si>
    <t>Total Grant funds awarded</t>
  </si>
  <si>
    <t>Application Budget Summary</t>
  </si>
  <si>
    <t xml:space="preserve">Transportation Related Purchases </t>
  </si>
  <si>
    <t>Labor Costs for Enrichment/Educational Activities</t>
  </si>
  <si>
    <t>Total Amount of Grant Funds Requested</t>
  </si>
  <si>
    <t>ODE CNP Approved Summary</t>
  </si>
  <si>
    <t>Organization Name</t>
  </si>
  <si>
    <t>Program(s) requesting funds to increase participation</t>
  </si>
  <si>
    <t>Strategies for increasing participation</t>
  </si>
  <si>
    <t>Sanitation Inspection related repairs / fees</t>
  </si>
  <si>
    <t>Vehichle Milage Reimbursement</t>
  </si>
  <si>
    <t>Total Grant Funds Awarded</t>
  </si>
  <si>
    <t>Oregon Department of Education - Summer Food Service Program (SFSP)</t>
  </si>
  <si>
    <t>Version: 2/19/2020</t>
  </si>
  <si>
    <t>Revision Tracking</t>
  </si>
  <si>
    <t>This page is a tool for the ODE CNP Grant Manager(s) to track progress and communicate pertinent information to Sponsors to facilitate the approval process.</t>
  </si>
  <si>
    <t>APPLICATION APPROVAL</t>
  </si>
  <si>
    <t>Budget Status</t>
  </si>
  <si>
    <t>1. Each time this document is returned to the applicant unapproved, increase the step number by one.</t>
  </si>
  <si>
    <t>2. Once approved, do not change the step number.</t>
  </si>
  <si>
    <t>3. If a revision is requested by the applicant, the Grant Manager will update the revision number.</t>
  </si>
  <si>
    <t>Date Last Reviewed</t>
  </si>
  <si>
    <t>Revision Number</t>
  </si>
  <si>
    <t>Step Number</t>
  </si>
  <si>
    <t>Grant Manager Assigned</t>
  </si>
  <si>
    <t>CNP Manager Approval</t>
  </si>
  <si>
    <t>CNP Specialist Version Tracking</t>
  </si>
  <si>
    <t>1. All budget activity must be tracked.  Enter the revision and step number below as well as the date the email was received or sent.</t>
  </si>
  <si>
    <t>2. Save the email in the Sponsor's Application folder.</t>
  </si>
  <si>
    <t>Revision - Step</t>
  </si>
  <si>
    <t>Date Email was Sent</t>
  </si>
  <si>
    <t>Description/Notes</t>
  </si>
  <si>
    <t>rev0-step0</t>
  </si>
  <si>
    <t>Application Received From Applicant</t>
  </si>
  <si>
    <t>rev0-step1</t>
  </si>
  <si>
    <t>Agreement #</t>
  </si>
  <si>
    <t>CACFP/ SFSP/SSO</t>
  </si>
  <si>
    <t>Sponsor/Partnering Organization</t>
  </si>
  <si>
    <t>Mailing Address</t>
  </si>
  <si>
    <t>City, State, Zip</t>
  </si>
  <si>
    <t>Primary Contact Name</t>
  </si>
  <si>
    <t>Primary Contact Number</t>
  </si>
  <si>
    <t>Primary Contact Email</t>
  </si>
  <si>
    <t>Individual Completing the Application Name</t>
  </si>
  <si>
    <t>Individual Completing the Application Number</t>
  </si>
  <si>
    <t>Individual Completing the Application Email</t>
  </si>
  <si>
    <t>Authorized Representative Name</t>
  </si>
  <si>
    <t>Authorized Representative Number</t>
  </si>
  <si>
    <t>Authorized Representative Email</t>
  </si>
  <si>
    <t>Financial Contact Name</t>
  </si>
  <si>
    <t xml:space="preserve">Financial Contact Number </t>
  </si>
  <si>
    <t>Financial Contact Email</t>
  </si>
  <si>
    <t>FSMC Contact Name</t>
  </si>
  <si>
    <t>FSMC Contact Number</t>
  </si>
  <si>
    <t>FSMC Contact Email</t>
  </si>
  <si>
    <t>Additional Individual to Include Name</t>
  </si>
  <si>
    <t>Additional Individual to Include Number</t>
  </si>
  <si>
    <t>Additional Individual to Include Email</t>
  </si>
  <si>
    <t>Total Grant Amount Requested</t>
  </si>
  <si>
    <t>Labor Costs for Indirect Adminitrative Labor</t>
  </si>
  <si>
    <t>Total Labor Cost for Indirect Administrative Labor</t>
  </si>
  <si>
    <t xml:space="preserve">Labor Cost for Indirect Administrative </t>
  </si>
  <si>
    <t xml:space="preserve"> Child Nutrition Programs Startup and Expansion Grant for At-Risk Afterschool and Summer Meal Programs</t>
  </si>
  <si>
    <t>Startup and Expansion Grant Application</t>
  </si>
  <si>
    <t>The Budget is designed to be completed electronically and should be uploaded and submitted with the Startup and Expansion Grant Application via Smartsheet. A link to the Startup and Expansion Grant Application is included below.</t>
  </si>
  <si>
    <r>
      <rPr>
        <sz val="14"/>
        <color rgb="FF000000"/>
        <rFont val="Calibri"/>
      </rPr>
      <t>State funds are available for Startup and Expansion Grants for At-Risk Afterschool and Summer Meal programs. Approximately, $540,000</t>
    </r>
    <r>
      <rPr>
        <b/>
        <sz val="14"/>
        <color rgb="FFFF0000"/>
        <rFont val="Calibri"/>
      </rPr>
      <t xml:space="preserve"> </t>
    </r>
    <r>
      <rPr>
        <sz val="14"/>
        <color rgb="FF000000"/>
        <rFont val="Calibri"/>
      </rPr>
      <t>in Grant Funds is available to Sponsors and Partners during the 2023-2025 biennium. These funds are awarded through the Oregon Department of Education Child Nutrition Programs (ODE CNP).</t>
    </r>
  </si>
  <si>
    <t xml:space="preserve">Grant funds can only be used for the startup or expansion of applicable programs and cannot be requested for exisiting expenses. </t>
  </si>
  <si>
    <t>Allocation guidance can be found on ODE's Startup and Expansion Grant webpage.</t>
  </si>
  <si>
    <t>To submit this budget as a part of the Startup and Expansion Grant application please upload this excel sheet when completeing the Startup and Expansion Grant application via Smartsheet.</t>
  </si>
  <si>
    <t>karen.harrison@ode.oregon.gov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</si>
</sst>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409]* #,##0.00_);_([$$-409]* \(#,##0.00\);_([$$-409]* &quot;-&quot;??_);_(@_)"/>
    <numFmt numFmtId="165" formatCode="_(&quot;$&quot;* #,##0.000_);_(&quot;$&quot;* \(#,##0.000\);_(&quot;$&quot;* &quot;-&quot;???_);_(@_)"/>
  </numFmts>
  <fonts count="63" x14ac:knownFonts="1">
    <font>
      <sz val="11"/>
      <color theme="1"/>
      <name val="Trebuchet MS"/>
      <family val="2"/>
      <scheme val="minor"/>
    </font>
    <font>
      <sz val="11"/>
      <color theme="1"/>
      <name val="Trebuchet MS"/>
      <family val="2"/>
      <scheme val="minor"/>
    </font>
    <font>
      <sz val="10"/>
      <color theme="1"/>
      <name val="Trebuchet MS"/>
      <family val="2"/>
      <scheme val="minor"/>
    </font>
    <font>
      <b/>
      <sz val="10"/>
      <color theme="1"/>
      <name val="Trebuchet MS"/>
      <family val="2"/>
      <scheme val="minor"/>
    </font>
    <font>
      <sz val="9"/>
      <name val="Trebuchet MS"/>
      <family val="2"/>
      <scheme val="minor"/>
    </font>
    <font>
      <sz val="9"/>
      <color theme="1"/>
      <name val="Trebuchet MS"/>
      <family val="2"/>
      <scheme val="minor"/>
    </font>
    <font>
      <sz val="12"/>
      <color theme="1"/>
      <name val="Calibri"/>
      <family val="2"/>
    </font>
    <font>
      <i/>
      <sz val="10"/>
      <color theme="1"/>
      <name val="Calibri"/>
      <family val="2"/>
    </font>
    <font>
      <b/>
      <sz val="9"/>
      <color theme="1"/>
      <name val="Trebuchet MS"/>
      <family val="2"/>
      <scheme val="minor"/>
    </font>
    <font>
      <b/>
      <sz val="11"/>
      <color theme="1"/>
      <name val="Trebuchet MS"/>
      <family val="2"/>
      <scheme val="minor"/>
    </font>
    <font>
      <b/>
      <sz val="10"/>
      <color theme="1"/>
      <name val="Calibri"/>
      <family val="2"/>
    </font>
    <font>
      <sz val="10"/>
      <color theme="1"/>
      <name val="Calibri"/>
      <family val="2"/>
    </font>
    <font>
      <sz val="11"/>
      <color theme="1"/>
      <name val="Trebuchet MS"/>
      <family val="1"/>
      <scheme val="major"/>
    </font>
    <font>
      <b/>
      <sz val="10"/>
      <name val="Trebuchet MS"/>
      <family val="2"/>
      <scheme val="minor"/>
    </font>
    <font>
      <b/>
      <sz val="14"/>
      <name val="Trebuchet MS"/>
      <family val="1"/>
      <scheme val="major"/>
    </font>
    <font>
      <b/>
      <sz val="12"/>
      <color theme="5"/>
      <name val="Calibri"/>
      <family val="2"/>
    </font>
    <font>
      <sz val="11"/>
      <color theme="0"/>
      <name val="Trebuchet MS"/>
      <family val="2"/>
      <scheme val="minor"/>
    </font>
    <font>
      <sz val="8"/>
      <color theme="1"/>
      <name val="Trebuchet MS"/>
      <family val="2"/>
      <scheme val="minor"/>
    </font>
    <font>
      <sz val="11"/>
      <name val="Trebuchet MS"/>
      <family val="1"/>
      <scheme val="minor"/>
    </font>
    <font>
      <b/>
      <sz val="16"/>
      <color theme="1"/>
      <name val="Trebuchet MS"/>
      <family val="2"/>
      <scheme val="minor"/>
    </font>
    <font>
      <i/>
      <sz val="9"/>
      <color theme="1"/>
      <name val="Trebuchet MS"/>
      <family val="2"/>
      <scheme val="minor"/>
    </font>
    <font>
      <b/>
      <sz val="12"/>
      <color theme="1"/>
      <name val="Trebuchet MS"/>
      <family val="2"/>
      <scheme val="minor"/>
    </font>
    <font>
      <u/>
      <sz val="11"/>
      <color theme="10"/>
      <name val="Trebuchet MS"/>
      <family val="2"/>
      <scheme val="minor"/>
    </font>
    <font>
      <b/>
      <sz val="14"/>
      <color theme="1"/>
      <name val="Trebuchet MS"/>
      <family val="2"/>
      <scheme val="minor"/>
    </font>
    <font>
      <i/>
      <sz val="10"/>
      <color rgb="FFFF0000"/>
      <name val="Trebuchet MS"/>
      <family val="2"/>
      <scheme val="minor"/>
    </font>
    <font>
      <b/>
      <u/>
      <sz val="16"/>
      <color theme="1"/>
      <name val="Trebuchet MS"/>
      <family val="2"/>
      <scheme val="minor"/>
    </font>
    <font>
      <sz val="11"/>
      <name val="Trebuchet MS"/>
      <family val="2"/>
      <scheme val="minor"/>
    </font>
    <font>
      <b/>
      <sz val="11"/>
      <name val="Trebuchet MS"/>
      <family val="2"/>
      <scheme val="minor"/>
    </font>
    <font>
      <b/>
      <sz val="9"/>
      <color rgb="FFFF0000"/>
      <name val="Trebuchet MS"/>
      <family val="2"/>
      <scheme val="minor"/>
    </font>
    <font>
      <sz val="10"/>
      <name val="Trebuchet MS"/>
      <family val="2"/>
      <scheme val="minor"/>
    </font>
    <font>
      <b/>
      <u/>
      <sz val="10"/>
      <name val="Trebuchet MS"/>
      <family val="2"/>
      <scheme val="minor"/>
    </font>
    <font>
      <sz val="10"/>
      <color rgb="FFFF0000"/>
      <name val="Trebuchet MS"/>
      <family val="2"/>
      <scheme val="minor"/>
    </font>
    <font>
      <b/>
      <sz val="11"/>
      <color rgb="FFFF0000"/>
      <name val="Trebuchet MS"/>
      <family val="2"/>
      <scheme val="minor"/>
    </font>
    <font>
      <sz val="8"/>
      <name val="Trebuchet MS"/>
      <family val="2"/>
      <scheme val="minor"/>
    </font>
    <font>
      <b/>
      <u/>
      <sz val="10"/>
      <color theme="1"/>
      <name val="Trebuchet MS"/>
      <family val="2"/>
      <scheme val="minor"/>
    </font>
    <font>
      <i/>
      <sz val="8"/>
      <color theme="1"/>
      <name val="Trebuchet MS"/>
      <family val="2"/>
      <scheme val="minor"/>
    </font>
    <font>
      <u/>
      <sz val="8"/>
      <color theme="5" tint="-0.249977111117893"/>
      <name val="Trebuchet MS"/>
      <family val="2"/>
      <scheme val="minor"/>
    </font>
    <font>
      <sz val="10"/>
      <color rgb="FF000000"/>
      <name val="Trebuchet MS"/>
      <family val="2"/>
      <scheme val="minor"/>
    </font>
    <font>
      <sz val="11"/>
      <color theme="1"/>
      <name val="Calibri"/>
      <family val="2"/>
    </font>
    <font>
      <b/>
      <u/>
      <sz val="11"/>
      <name val="Trebuchet MS"/>
      <family val="2"/>
      <scheme val="minor"/>
    </font>
    <font>
      <sz val="12"/>
      <color theme="0"/>
      <name val="Calibri"/>
      <family val="2"/>
    </font>
    <font>
      <b/>
      <sz val="16"/>
      <color theme="1"/>
      <name val="Calibri"/>
      <family val="2"/>
    </font>
    <font>
      <sz val="14"/>
      <color theme="1"/>
      <name val="Calibri"/>
      <family val="2"/>
    </font>
    <font>
      <sz val="14"/>
      <name val="Calibri"/>
      <family val="2"/>
    </font>
    <font>
      <u/>
      <sz val="14"/>
      <color theme="10"/>
      <name val="Calibri"/>
      <family val="2"/>
    </font>
    <font>
      <sz val="14"/>
      <color theme="0"/>
      <name val="Calibri"/>
      <family val="2"/>
    </font>
    <font>
      <u/>
      <sz val="14"/>
      <color theme="5" tint="-0.499984740745262"/>
      <name val="Calibri"/>
      <family val="2"/>
    </font>
    <font>
      <sz val="14"/>
      <color rgb="FF333333"/>
      <name val="Calibri"/>
      <family val="2"/>
    </font>
    <font>
      <u/>
      <sz val="11"/>
      <color rgb="FFFF0000"/>
      <name val="Trebuchet MS"/>
      <family val="2"/>
      <scheme val="minor"/>
    </font>
    <font>
      <u/>
      <sz val="9"/>
      <color rgb="FF0070C0"/>
      <name val="Trebuchet MS"/>
      <family val="2"/>
      <scheme val="minor"/>
    </font>
    <font>
      <sz val="14"/>
      <color rgb="FF000000"/>
      <name val="Calibri"/>
    </font>
    <font>
      <b/>
      <sz val="14"/>
      <color rgb="FFFF0000"/>
      <name val="Calibri"/>
    </font>
    <font>
      <sz val="14"/>
      <color theme="1"/>
      <name val="Calibri"/>
    </font>
    <font>
      <sz val="14"/>
      <color theme="5" tint="-0.499984740745262"/>
      <name val="Calibri"/>
      <family val="2"/>
    </font>
    <font>
      <u/>
      <sz val="12"/>
      <color theme="5" tint="-0.499984740745262"/>
      <name val="Trebuchet MS"/>
      <family val="2"/>
      <scheme val="minor"/>
    </font>
    <font>
      <sz val="11"/>
      <color theme="5" tint="-0.499984740745262"/>
      <name val="Trebuchet MS"/>
      <family val="2"/>
      <scheme val="minor"/>
    </font>
    <font>
      <u/>
      <sz val="11"/>
      <color theme="5" tint="-0.499984740745262"/>
      <name val="Trebuchet MS"/>
      <family val="2"/>
      <scheme val="minor"/>
    </font>
    <font>
      <i/>
      <sz val="10"/>
      <color theme="5" tint="-0.499984740745262"/>
      <name val="Trebuchet MS"/>
      <family val="2"/>
      <scheme val="minor"/>
    </font>
    <font>
      <u/>
      <sz val="8"/>
      <color theme="5" tint="-0.499984740745262"/>
      <name val="Trebuchet MS"/>
      <family val="2"/>
      <scheme val="minor"/>
    </font>
    <font>
      <sz val="11"/>
      <color theme="8"/>
      <name val="Trebuchet MS"/>
      <family val="2"/>
      <scheme val="minor"/>
    </font>
    <font>
      <u/>
      <sz val="11"/>
      <color theme="8"/>
      <name val="Trebuchet MS"/>
      <family val="2"/>
      <scheme val="minor"/>
    </font>
    <font>
      <b/>
      <sz val="11"/>
      <color theme="8"/>
      <name val="Trebuchet MS"/>
      <family val="2"/>
      <scheme val="minor"/>
    </font>
    <font>
      <u/>
      <sz val="14"/>
      <name val="Calibri"/>
      <family val="2"/>
    </font>
  </fonts>
  <fills count="11">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E6F2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medium">
        <color theme="4" tint="-0.249977111117893"/>
      </bottom>
      <diagonal/>
    </border>
    <border>
      <left/>
      <right style="thin">
        <color theme="4" tint="-0.249977111117893"/>
      </right>
      <top style="thin">
        <color theme="4" tint="-0.249977111117893"/>
      </top>
      <bottom style="medium">
        <color theme="4" tint="-0.249977111117893"/>
      </bottom>
      <diagonal/>
    </border>
    <border>
      <left/>
      <right/>
      <top/>
      <bottom style="thin">
        <color theme="4" tint="-0.249977111117893"/>
      </bottom>
      <diagonal/>
    </border>
    <border>
      <left style="thin">
        <color indexed="64"/>
      </left>
      <right style="thin">
        <color indexed="64"/>
      </right>
      <top/>
      <bottom/>
      <diagonal/>
    </border>
    <border>
      <left style="thin">
        <color theme="4" tint="-0.249977111117893"/>
      </left>
      <right/>
      <top style="thin">
        <color theme="4" tint="-0.249977111117893"/>
      </top>
      <bottom/>
      <diagonal/>
    </border>
    <border>
      <left/>
      <right style="thin">
        <color theme="4" tint="-0.249977111117893"/>
      </right>
      <top style="thin">
        <color theme="4" tint="-0.249977111117893"/>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cellStyleXfs>
  <cellXfs count="293">
    <xf numFmtId="0" fontId="0" fillId="0" borderId="0" xfId="0"/>
    <xf numFmtId="0" fontId="2" fillId="0" borderId="0" xfId="0" applyFont="1"/>
    <xf numFmtId="0" fontId="0" fillId="0" borderId="0" xfId="0" applyAlignment="1">
      <alignment wrapText="1"/>
    </xf>
    <xf numFmtId="44" fontId="4" fillId="2" borderId="2" xfId="2" applyFont="1" applyFill="1" applyBorder="1" applyProtection="1">
      <protection locked="0"/>
    </xf>
    <xf numFmtId="0" fontId="9" fillId="3" borderId="3" xfId="0" applyFont="1" applyFill="1" applyBorder="1"/>
    <xf numFmtId="44" fontId="4" fillId="2" borderId="9" xfId="2" applyFont="1" applyFill="1" applyBorder="1" applyProtection="1">
      <protection locked="0"/>
    </xf>
    <xf numFmtId="44" fontId="4" fillId="2" borderId="7" xfId="2" applyFont="1" applyFill="1" applyBorder="1" applyProtection="1">
      <protection locked="0"/>
    </xf>
    <xf numFmtId="0" fontId="16" fillId="0" borderId="0" xfId="0" applyFont="1"/>
    <xf numFmtId="44" fontId="8" fillId="7" borderId="9" xfId="0" applyNumberFormat="1" applyFont="1" applyFill="1" applyBorder="1"/>
    <xf numFmtId="44" fontId="8" fillId="7" borderId="2" xfId="0" applyNumberFormat="1" applyFont="1" applyFill="1" applyBorder="1"/>
    <xf numFmtId="0" fontId="0" fillId="0" borderId="0" xfId="0" applyAlignment="1">
      <alignment horizontal="centerContinuous"/>
    </xf>
    <xf numFmtId="0" fontId="8" fillId="7" borderId="4" xfId="0" applyFont="1" applyFill="1" applyBorder="1"/>
    <xf numFmtId="0" fontId="8" fillId="7" borderId="11" xfId="0" applyFont="1" applyFill="1" applyBorder="1"/>
    <xf numFmtId="44" fontId="8" fillId="6" borderId="11" xfId="0" applyNumberFormat="1" applyFont="1" applyFill="1" applyBorder="1"/>
    <xf numFmtId="44" fontId="8" fillId="6" borderId="10" xfId="0" applyNumberFormat="1" applyFont="1" applyFill="1" applyBorder="1"/>
    <xf numFmtId="0" fontId="24" fillId="0" borderId="0" xfId="0" applyFont="1"/>
    <xf numFmtId="0" fontId="9" fillId="0" borderId="0" xfId="0" applyFont="1" applyAlignment="1">
      <alignment wrapText="1"/>
    </xf>
    <xf numFmtId="0" fontId="9" fillId="3" borderId="15" xfId="0" applyFont="1" applyFill="1" applyBorder="1" applyAlignment="1">
      <alignment wrapText="1"/>
    </xf>
    <xf numFmtId="0" fontId="9" fillId="3" borderId="16" xfId="0" applyFont="1" applyFill="1" applyBorder="1" applyAlignment="1">
      <alignment wrapText="1"/>
    </xf>
    <xf numFmtId="0" fontId="5" fillId="0" borderId="7" xfId="0" applyFont="1" applyBorder="1" applyAlignment="1">
      <alignment horizontal="left" indent="1"/>
    </xf>
    <xf numFmtId="0" fontId="5" fillId="0" borderId="2" xfId="0" applyFont="1" applyBorder="1" applyAlignment="1">
      <alignment horizontal="left" indent="1"/>
    </xf>
    <xf numFmtId="0" fontId="8" fillId="7" borderId="4" xfId="0" applyFont="1" applyFill="1" applyBorder="1" applyAlignment="1">
      <alignment horizontal="left" indent="1"/>
    </xf>
    <xf numFmtId="0" fontId="8" fillId="7" borderId="3" xfId="0" applyFont="1" applyFill="1" applyBorder="1" applyAlignment="1">
      <alignment horizontal="left" wrapText="1" indent="1"/>
    </xf>
    <xf numFmtId="0" fontId="8" fillId="7" borderId="2" xfId="0" applyFont="1" applyFill="1" applyBorder="1" applyAlignment="1">
      <alignment horizontal="left" indent="1"/>
    </xf>
    <xf numFmtId="0" fontId="9" fillId="4" borderId="3" xfId="0" applyFont="1" applyFill="1" applyBorder="1" applyAlignment="1">
      <alignment horizontal="left" indent="1"/>
    </xf>
    <xf numFmtId="0" fontId="8" fillId="7" borderId="3" xfId="0" applyFont="1" applyFill="1" applyBorder="1" applyAlignment="1">
      <alignment horizontal="left" indent="1"/>
    </xf>
    <xf numFmtId="0" fontId="21" fillId="4" borderId="3" xfId="0" applyFont="1" applyFill="1" applyBorder="1" applyAlignment="1">
      <alignment horizontal="left" indent="1"/>
    </xf>
    <xf numFmtId="44" fontId="8" fillId="6" borderId="9" xfId="0" applyNumberFormat="1" applyFont="1" applyFill="1" applyBorder="1"/>
    <xf numFmtId="0" fontId="3" fillId="4" borderId="0" xfId="0" applyFont="1" applyFill="1"/>
    <xf numFmtId="44" fontId="8" fillId="0" borderId="11" xfId="0" applyNumberFormat="1" applyFont="1" applyBorder="1"/>
    <xf numFmtId="0" fontId="23" fillId="0" borderId="3" xfId="0" applyFont="1" applyBorder="1" applyAlignment="1">
      <alignment horizontal="left"/>
    </xf>
    <xf numFmtId="0" fontId="23" fillId="0" borderId="0" xfId="0" applyFont="1"/>
    <xf numFmtId="0" fontId="23" fillId="0" borderId="0" xfId="0" applyFont="1" applyAlignment="1">
      <alignment horizontal="left" wrapText="1"/>
    </xf>
    <xf numFmtId="0" fontId="3" fillId="4" borderId="8" xfId="0" applyFont="1" applyFill="1" applyBorder="1" applyAlignment="1">
      <alignment wrapText="1"/>
    </xf>
    <xf numFmtId="0" fontId="3" fillId="4" borderId="11" xfId="0" applyFont="1" applyFill="1" applyBorder="1" applyAlignment="1">
      <alignment wrapText="1"/>
    </xf>
    <xf numFmtId="0" fontId="26" fillId="0" borderId="0" xfId="0" applyFont="1"/>
    <xf numFmtId="0" fontId="26" fillId="0" borderId="0" xfId="0" applyFont="1" applyAlignment="1">
      <alignment horizontal="center"/>
    </xf>
    <xf numFmtId="0" fontId="27" fillId="0" borderId="0" xfId="0" applyFont="1" applyAlignment="1">
      <alignment horizontal="center"/>
    </xf>
    <xf numFmtId="44" fontId="28" fillId="6" borderId="10" xfId="0" applyNumberFormat="1" applyFont="1" applyFill="1" applyBorder="1"/>
    <xf numFmtId="164" fontId="6" fillId="0" borderId="0" xfId="2" applyNumberFormat="1" applyFont="1" applyBorder="1" applyAlignment="1"/>
    <xf numFmtId="0" fontId="29" fillId="0" borderId="0" xfId="0" applyFont="1"/>
    <xf numFmtId="0" fontId="26" fillId="0" borderId="0" xfId="0" applyFont="1" applyAlignment="1">
      <alignment horizontal="centerContinuous"/>
    </xf>
    <xf numFmtId="0" fontId="19" fillId="0" borderId="0" xfId="0" applyFont="1" applyAlignment="1">
      <alignment horizontal="centerContinuous"/>
    </xf>
    <xf numFmtId="0" fontId="25" fillId="0" borderId="0" xfId="0" applyFont="1" applyAlignment="1">
      <alignment horizontal="centerContinuous" vertical="top"/>
    </xf>
    <xf numFmtId="0" fontId="5" fillId="0" borderId="7" xfId="0" applyFont="1" applyBorder="1" applyAlignment="1" applyProtection="1">
      <alignment horizontal="left" indent="1"/>
      <protection locked="0"/>
    </xf>
    <xf numFmtId="0" fontId="5" fillId="0" borderId="2" xfId="0" applyFont="1" applyBorder="1" applyAlignment="1" applyProtection="1">
      <alignment horizontal="left" indent="1"/>
      <protection locked="0"/>
    </xf>
    <xf numFmtId="0" fontId="3" fillId="4" borderId="10" xfId="0" applyFont="1" applyFill="1" applyBorder="1"/>
    <xf numFmtId="0" fontId="2" fillId="0" borderId="19" xfId="0" applyFont="1" applyBorder="1"/>
    <xf numFmtId="164" fontId="29" fillId="0" borderId="20" xfId="2" applyNumberFormat="1" applyFont="1" applyFill="1" applyBorder="1" applyAlignment="1"/>
    <xf numFmtId="0" fontId="2" fillId="0" borderId="21" xfId="0" applyFont="1" applyBorder="1"/>
    <xf numFmtId="0" fontId="2" fillId="8" borderId="19" xfId="0" applyFont="1" applyFill="1" applyBorder="1"/>
    <xf numFmtId="164" fontId="29" fillId="8" borderId="20" xfId="2" applyNumberFormat="1" applyFont="1" applyFill="1" applyBorder="1" applyAlignment="1"/>
    <xf numFmtId="0" fontId="3" fillId="8" borderId="17" xfId="0" applyFont="1" applyFill="1" applyBorder="1"/>
    <xf numFmtId="0" fontId="27" fillId="0" borderId="0" xfId="0" applyFont="1" applyAlignment="1">
      <alignment horizontal="center" vertical="top"/>
    </xf>
    <xf numFmtId="0" fontId="26" fillId="0" borderId="0" xfId="0" applyFont="1" applyAlignment="1">
      <alignment vertical="top"/>
    </xf>
    <xf numFmtId="0" fontId="0" fillId="0" borderId="0" xfId="0" applyAlignment="1">
      <alignment vertical="top"/>
    </xf>
    <xf numFmtId="0" fontId="3" fillId="4" borderId="3" xfId="0" applyFont="1" applyFill="1" applyBorder="1" applyAlignment="1">
      <alignment horizontal="left" indent="1"/>
    </xf>
    <xf numFmtId="0" fontId="23" fillId="0" borderId="11" xfId="0" applyFont="1" applyBorder="1" applyAlignment="1">
      <alignment horizontal="left"/>
    </xf>
    <xf numFmtId="0" fontId="9" fillId="4" borderId="0" xfId="0" applyFont="1" applyFill="1" applyAlignment="1">
      <alignment horizontal="left" indent="1"/>
    </xf>
    <xf numFmtId="0" fontId="3" fillId="4" borderId="11" xfId="0" applyFont="1" applyFill="1" applyBorder="1" applyAlignment="1">
      <alignment horizontal="left" indent="1"/>
    </xf>
    <xf numFmtId="0" fontId="9" fillId="4" borderId="4" xfId="0" applyFont="1" applyFill="1" applyBorder="1" applyAlignment="1">
      <alignment horizontal="left" indent="1"/>
    </xf>
    <xf numFmtId="0" fontId="9" fillId="4" borderId="10" xfId="0" applyFont="1" applyFill="1" applyBorder="1" applyAlignment="1">
      <alignment horizontal="left" indent="1"/>
    </xf>
    <xf numFmtId="0" fontId="5" fillId="0" borderId="3" xfId="0" applyFont="1" applyBorder="1" applyAlignment="1" applyProtection="1">
      <alignment horizontal="left" indent="1"/>
      <protection locked="0"/>
    </xf>
    <xf numFmtId="0" fontId="5" fillId="0" borderId="12" xfId="0" applyFont="1" applyBorder="1" applyAlignment="1" applyProtection="1">
      <alignment horizontal="left" indent="1"/>
      <protection locked="0"/>
    </xf>
    <xf numFmtId="44" fontId="4" fillId="2" borderId="12" xfId="2" applyFont="1" applyFill="1" applyBorder="1" applyProtection="1">
      <protection locked="0"/>
    </xf>
    <xf numFmtId="0" fontId="5" fillId="0" borderId="4" xfId="0" applyFont="1" applyBorder="1" applyAlignment="1" applyProtection="1">
      <alignment horizontal="left" indent="1"/>
      <protection locked="0"/>
    </xf>
    <xf numFmtId="0" fontId="5" fillId="0" borderId="5" xfId="0" applyFont="1" applyBorder="1" applyAlignment="1" applyProtection="1">
      <alignment horizontal="left" indent="1"/>
      <protection locked="0"/>
    </xf>
    <xf numFmtId="0" fontId="8" fillId="6" borderId="1" xfId="0" applyFont="1" applyFill="1" applyBorder="1" applyAlignment="1">
      <alignment horizontal="left" indent="1"/>
    </xf>
    <xf numFmtId="0" fontId="9" fillId="3" borderId="4" xfId="0" applyFont="1" applyFill="1" applyBorder="1" applyAlignment="1">
      <alignment horizontal="left" indent="1"/>
    </xf>
    <xf numFmtId="0" fontId="9" fillId="3" borderId="10" xfId="0" applyFont="1" applyFill="1" applyBorder="1" applyAlignment="1">
      <alignment horizontal="left" indent="1"/>
    </xf>
    <xf numFmtId="0" fontId="5" fillId="0" borderId="3" xfId="0" applyFont="1" applyBorder="1" applyAlignment="1">
      <alignment horizontal="left" indent="1"/>
    </xf>
    <xf numFmtId="0" fontId="5" fillId="0" borderId="12" xfId="0" applyFont="1" applyBorder="1" applyAlignment="1">
      <alignment horizontal="left" indent="1"/>
    </xf>
    <xf numFmtId="44" fontId="8" fillId="7" borderId="12" xfId="0" applyNumberFormat="1" applyFont="1" applyFill="1" applyBorder="1"/>
    <xf numFmtId="0" fontId="5" fillId="0" borderId="4" xfId="0" applyFont="1" applyBorder="1" applyAlignment="1">
      <alignment horizontal="left" indent="1"/>
    </xf>
    <xf numFmtId="0" fontId="5" fillId="0" borderId="5" xfId="0" applyFont="1" applyBorder="1" applyAlignment="1">
      <alignment horizontal="left" indent="1"/>
    </xf>
    <xf numFmtId="0" fontId="8" fillId="7" borderId="12" xfId="0" applyFont="1" applyFill="1" applyBorder="1" applyAlignment="1">
      <alignment horizontal="left" indent="1"/>
    </xf>
    <xf numFmtId="0" fontId="3" fillId="4" borderId="4" xfId="0" applyFont="1" applyFill="1" applyBorder="1" applyAlignment="1">
      <alignment horizontal="left" wrapText="1" indent="1"/>
    </xf>
    <xf numFmtId="0" fontId="3" fillId="4" borderId="10" xfId="0" applyFont="1" applyFill="1" applyBorder="1" applyAlignment="1">
      <alignment horizontal="left" wrapText="1" indent="1"/>
    </xf>
    <xf numFmtId="0" fontId="20" fillId="0" borderId="3" xfId="0" applyFont="1" applyBorder="1" applyAlignment="1" applyProtection="1">
      <alignment horizontal="left"/>
      <protection locked="0"/>
    </xf>
    <xf numFmtId="0" fontId="20" fillId="0" borderId="12"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8" fillId="7" borderId="12" xfId="0" applyFont="1" applyFill="1" applyBorder="1" applyAlignment="1">
      <alignment horizontal="left" wrapText="1" indent="1"/>
    </xf>
    <xf numFmtId="0" fontId="3" fillId="4" borderId="1" xfId="0" applyFont="1" applyFill="1" applyBorder="1" applyAlignment="1">
      <alignment horizontal="left" indent="1"/>
    </xf>
    <xf numFmtId="0" fontId="3" fillId="4" borderId="0" xfId="0" applyFont="1" applyFill="1" applyAlignment="1">
      <alignment horizontal="left" indent="1"/>
    </xf>
    <xf numFmtId="44" fontId="8" fillId="4" borderId="11" xfId="0" applyNumberFormat="1" applyFont="1" applyFill="1" applyBorder="1"/>
    <xf numFmtId="0" fontId="8" fillId="7" borderId="5" xfId="0" applyFont="1" applyFill="1" applyBorder="1" applyAlignment="1">
      <alignment horizontal="left" indent="1"/>
    </xf>
    <xf numFmtId="0" fontId="21" fillId="4" borderId="12" xfId="0" applyFont="1" applyFill="1" applyBorder="1" applyAlignment="1">
      <alignment horizontal="left" indent="1"/>
    </xf>
    <xf numFmtId="44" fontId="3" fillId="3" borderId="12" xfId="0" applyNumberFormat="1" applyFont="1" applyFill="1" applyBorder="1"/>
    <xf numFmtId="0" fontId="9" fillId="3" borderId="12" xfId="0" applyFont="1" applyFill="1" applyBorder="1"/>
    <xf numFmtId="0" fontId="8" fillId="7" borderId="3" xfId="0" applyFont="1" applyFill="1" applyBorder="1"/>
    <xf numFmtId="0" fontId="2" fillId="3" borderId="11" xfId="0" applyFont="1" applyFill="1" applyBorder="1" applyAlignment="1">
      <alignment horizontal="center"/>
    </xf>
    <xf numFmtId="0" fontId="2" fillId="3" borderId="8" xfId="0" applyFont="1" applyFill="1" applyBorder="1" applyAlignment="1">
      <alignment horizontal="center"/>
    </xf>
    <xf numFmtId="0" fontId="35" fillId="4" borderId="13" xfId="0" applyFont="1" applyFill="1" applyBorder="1" applyAlignment="1">
      <alignment horizontal="left" wrapText="1" indent="1"/>
    </xf>
    <xf numFmtId="44" fontId="28" fillId="7" borderId="12" xfId="0" applyNumberFormat="1" applyFont="1" applyFill="1" applyBorder="1" applyAlignment="1">
      <alignment wrapText="1"/>
    </xf>
    <xf numFmtId="0" fontId="6" fillId="0" borderId="0" xfId="0" applyFont="1"/>
    <xf numFmtId="0" fontId="6" fillId="0" borderId="0" xfId="0" applyFont="1" applyAlignment="1">
      <alignment horizontal="left" vertical="top"/>
    </xf>
    <xf numFmtId="0" fontId="6" fillId="0" borderId="0" xfId="0" applyFont="1" applyAlignment="1">
      <alignment vertical="top"/>
    </xf>
    <xf numFmtId="0" fontId="30" fillId="0" borderId="0" xfId="0" applyFont="1" applyAlignment="1">
      <alignment horizontal="center"/>
    </xf>
    <xf numFmtId="0" fontId="2" fillId="0" borderId="0" xfId="0" applyFont="1" applyAlignment="1">
      <alignment vertical="top" wrapText="1"/>
    </xf>
    <xf numFmtId="0" fontId="37" fillId="0" borderId="0" xfId="0" applyFont="1" applyAlignment="1">
      <alignment wrapText="1"/>
    </xf>
    <xf numFmtId="0" fontId="23" fillId="0" borderId="1" xfId="0" applyFont="1" applyBorder="1" applyAlignment="1">
      <alignment horizontal="left"/>
    </xf>
    <xf numFmtId="0" fontId="23" fillId="0" borderId="0" xfId="0" applyFont="1" applyAlignment="1">
      <alignment horizontal="left"/>
    </xf>
    <xf numFmtId="44" fontId="8" fillId="0" borderId="0" xfId="0" applyNumberFormat="1" applyFont="1"/>
    <xf numFmtId="0" fontId="35" fillId="4" borderId="13" xfId="0" applyFont="1" applyFill="1" applyBorder="1" applyAlignment="1">
      <alignment horizontal="left" vertical="top" wrapText="1" indent="1"/>
    </xf>
    <xf numFmtId="0" fontId="38" fillId="0" borderId="0" xfId="0" applyFont="1" applyAlignment="1">
      <alignment vertical="top"/>
    </xf>
    <xf numFmtId="0" fontId="0" fillId="0" borderId="0" xfId="0" applyAlignment="1">
      <alignment horizontal="center" vertical="center"/>
    </xf>
    <xf numFmtId="0" fontId="2" fillId="0" borderId="0" xfId="0" applyFont="1" applyAlignment="1">
      <alignment horizontal="centerContinuous" vertical="top"/>
    </xf>
    <xf numFmtId="0" fontId="0" fillId="0" borderId="0" xfId="0" applyAlignment="1">
      <alignment horizontal="centerContinuous" vertical="top"/>
    </xf>
    <xf numFmtId="0" fontId="5" fillId="0" borderId="12" xfId="0" applyFont="1" applyBorder="1" applyAlignment="1">
      <alignment horizontal="left" wrapText="1"/>
    </xf>
    <xf numFmtId="0" fontId="5" fillId="0" borderId="12" xfId="0" applyFont="1" applyBorder="1" applyAlignment="1">
      <alignment horizontal="left"/>
    </xf>
    <xf numFmtId="0" fontId="9" fillId="4" borderId="4" xfId="0" applyFont="1" applyFill="1" applyBorder="1" applyAlignment="1">
      <alignment horizontal="left" wrapText="1" indent="1"/>
    </xf>
    <xf numFmtId="0" fontId="3" fillId="4" borderId="5" xfId="0" applyFont="1" applyFill="1" applyBorder="1"/>
    <xf numFmtId="0" fontId="2" fillId="3" borderId="14" xfId="0" applyFont="1" applyFill="1" applyBorder="1" applyAlignment="1">
      <alignment horizontal="center"/>
    </xf>
    <xf numFmtId="0" fontId="9" fillId="4" borderId="1" xfId="0" applyFont="1" applyFill="1" applyBorder="1" applyAlignment="1">
      <alignment horizontal="left" vertical="top" indent="1"/>
    </xf>
    <xf numFmtId="0" fontId="5" fillId="0" borderId="3" xfId="0" applyFont="1" applyBorder="1" applyAlignment="1">
      <alignment horizontal="left" wrapText="1" indent="1"/>
    </xf>
    <xf numFmtId="0" fontId="5" fillId="0" borderId="11" xfId="0" applyFont="1" applyBorder="1" applyAlignment="1">
      <alignment horizontal="left" indent="1"/>
    </xf>
    <xf numFmtId="0" fontId="3" fillId="4" borderId="4" xfId="0" applyFont="1" applyFill="1" applyBorder="1" applyAlignment="1">
      <alignment horizontal="left" indent="1"/>
    </xf>
    <xf numFmtId="44" fontId="8" fillId="4" borderId="2" xfId="0" applyNumberFormat="1" applyFont="1" applyFill="1" applyBorder="1"/>
    <xf numFmtId="0" fontId="5" fillId="0" borderId="1" xfId="0" applyFont="1" applyBorder="1" applyAlignment="1">
      <alignment horizontal="left" vertical="top" wrapText="1" indent="1"/>
    </xf>
    <xf numFmtId="0" fontId="5" fillId="0" borderId="6" xfId="0" applyFont="1" applyBorder="1" applyAlignment="1">
      <alignment horizontal="left" wrapText="1"/>
    </xf>
    <xf numFmtId="0" fontId="8" fillId="7" borderId="12" xfId="0" applyFont="1" applyFill="1" applyBorder="1" applyAlignment="1">
      <alignment horizontal="left"/>
    </xf>
    <xf numFmtId="0" fontId="26" fillId="0" borderId="0" xfId="0" applyFont="1" applyAlignment="1">
      <alignment vertical="center"/>
    </xf>
    <xf numFmtId="0" fontId="31" fillId="0" borderId="0" xfId="0" applyFont="1" applyAlignment="1">
      <alignment horizontal="centerContinuous" vertical="top"/>
    </xf>
    <xf numFmtId="0" fontId="39" fillId="0" borderId="0" xfId="0" applyFont="1"/>
    <xf numFmtId="0" fontId="9" fillId="0" borderId="16" xfId="0" applyFont="1" applyBorder="1" applyAlignment="1">
      <alignment wrapText="1"/>
    </xf>
    <xf numFmtId="0" fontId="9" fillId="3" borderId="2" xfId="0" applyFont="1" applyFill="1" applyBorder="1" applyAlignment="1">
      <alignment wrapText="1"/>
    </xf>
    <xf numFmtId="0" fontId="9" fillId="3" borderId="2" xfId="0" applyFont="1" applyFill="1" applyBorder="1" applyAlignment="1">
      <alignment horizontal="center" wrapText="1"/>
    </xf>
    <xf numFmtId="0" fontId="9" fillId="3" borderId="2" xfId="0" applyFont="1" applyFill="1" applyBorder="1" applyAlignment="1">
      <alignment horizontal="center" vertical="center" wrapText="1"/>
    </xf>
    <xf numFmtId="0" fontId="0" fillId="0" borderId="2" xfId="0" applyBorder="1"/>
    <xf numFmtId="44" fontId="0" fillId="0" borderId="2" xfId="0" applyNumberFormat="1" applyBorder="1"/>
    <xf numFmtId="44" fontId="4" fillId="2" borderId="7" xfId="2" applyFont="1" applyFill="1" applyBorder="1" applyProtection="1"/>
    <xf numFmtId="0" fontId="33" fillId="2" borderId="13" xfId="2" applyNumberFormat="1" applyFont="1" applyFill="1" applyBorder="1" applyAlignment="1" applyProtection="1">
      <alignment wrapText="1"/>
    </xf>
    <xf numFmtId="44" fontId="4" fillId="2" borderId="2" xfId="2" applyFont="1" applyFill="1" applyBorder="1" applyProtection="1"/>
    <xf numFmtId="0" fontId="33" fillId="2" borderId="3" xfId="2" applyNumberFormat="1" applyFont="1" applyFill="1" applyBorder="1" applyAlignment="1" applyProtection="1">
      <alignment wrapText="1"/>
    </xf>
    <xf numFmtId="44" fontId="4" fillId="2" borderId="14" xfId="2" applyFont="1" applyFill="1" applyBorder="1" applyProtection="1"/>
    <xf numFmtId="0" fontId="17" fillId="5" borderId="3" xfId="0" applyFont="1" applyFill="1" applyBorder="1" applyAlignment="1">
      <alignment wrapText="1"/>
    </xf>
    <xf numFmtId="44" fontId="4" fillId="2" borderId="12" xfId="2" applyFont="1" applyFill="1" applyBorder="1" applyProtection="1"/>
    <xf numFmtId="0" fontId="33" fillId="2" borderId="13" xfId="2" applyNumberFormat="1" applyFont="1" applyFill="1" applyBorder="1" applyAlignment="1" applyProtection="1"/>
    <xf numFmtId="0" fontId="33" fillId="2" borderId="3" xfId="2" applyNumberFormat="1" applyFont="1" applyFill="1" applyBorder="1" applyAlignment="1" applyProtection="1"/>
    <xf numFmtId="44" fontId="4" fillId="2" borderId="9" xfId="2" applyFont="1" applyFill="1" applyBorder="1" applyProtection="1"/>
    <xf numFmtId="0" fontId="33" fillId="2" borderId="4" xfId="2" applyNumberFormat="1" applyFont="1" applyFill="1" applyBorder="1" applyAlignment="1" applyProtection="1"/>
    <xf numFmtId="0" fontId="5" fillId="5" borderId="12" xfId="0" applyFont="1" applyFill="1" applyBorder="1" applyAlignment="1">
      <alignment wrapText="1"/>
    </xf>
    <xf numFmtId="0" fontId="5" fillId="5" borderId="4" xfId="0" applyFont="1" applyFill="1" applyBorder="1" applyAlignment="1">
      <alignment wrapText="1"/>
    </xf>
    <xf numFmtId="0" fontId="4" fillId="2" borderId="2" xfId="2" applyNumberFormat="1" applyFont="1" applyFill="1" applyBorder="1" applyProtection="1"/>
    <xf numFmtId="0" fontId="4" fillId="2" borderId="1" xfId="2" applyNumberFormat="1" applyFont="1" applyFill="1" applyBorder="1" applyProtection="1"/>
    <xf numFmtId="165" fontId="4" fillId="2" borderId="12" xfId="2" applyNumberFormat="1" applyFont="1" applyFill="1" applyBorder="1" applyProtection="1"/>
    <xf numFmtId="44" fontId="4" fillId="2" borderId="13" xfId="2" applyFont="1" applyFill="1" applyBorder="1" applyProtection="1"/>
    <xf numFmtId="0" fontId="36" fillId="3" borderId="0" xfId="3" applyFont="1" applyFill="1" applyAlignment="1" applyProtection="1">
      <alignment horizontal="center" wrapText="1"/>
    </xf>
    <xf numFmtId="0" fontId="33" fillId="2" borderId="11" xfId="2" applyNumberFormat="1" applyFont="1" applyFill="1" applyBorder="1" applyAlignment="1" applyProtection="1">
      <alignment wrapText="1"/>
    </xf>
    <xf numFmtId="0" fontId="20" fillId="0" borderId="3" xfId="0" applyFont="1" applyBorder="1" applyAlignment="1">
      <alignment horizontal="left"/>
    </xf>
    <xf numFmtId="0" fontId="20" fillId="0" borderId="12" xfId="0" applyFont="1" applyBorder="1" applyAlignment="1">
      <alignment horizontal="left"/>
    </xf>
    <xf numFmtId="0" fontId="33" fillId="2" borderId="8" xfId="2" applyNumberFormat="1" applyFont="1" applyFill="1" applyBorder="1" applyAlignment="1" applyProtection="1">
      <alignment wrapText="1"/>
    </xf>
    <xf numFmtId="0" fontId="5" fillId="0" borderId="3" xfId="0" applyFont="1" applyBorder="1" applyAlignment="1">
      <alignment horizontal="left"/>
    </xf>
    <xf numFmtId="0" fontId="34" fillId="0" borderId="0" xfId="0" applyFont="1" applyAlignment="1">
      <alignment horizontal="left"/>
    </xf>
    <xf numFmtId="164" fontId="29" fillId="0" borderId="20" xfId="2" applyNumberFormat="1" applyFont="1" applyFill="1" applyBorder="1" applyAlignment="1" applyProtection="1"/>
    <xf numFmtId="164" fontId="29" fillId="8" borderId="20" xfId="2" applyNumberFormat="1" applyFont="1" applyFill="1" applyBorder="1" applyAlignment="1" applyProtection="1"/>
    <xf numFmtId="164" fontId="29" fillId="0" borderId="22" xfId="2" applyNumberFormat="1" applyFont="1" applyFill="1" applyBorder="1" applyAlignment="1" applyProtection="1"/>
    <xf numFmtId="164" fontId="29" fillId="8" borderId="18" xfId="2" applyNumberFormat="1" applyFont="1" applyFill="1" applyBorder="1" applyAlignment="1" applyProtection="1"/>
    <xf numFmtId="49" fontId="6" fillId="0" borderId="0" xfId="0" applyNumberFormat="1" applyFont="1"/>
    <xf numFmtId="0" fontId="9" fillId="0" borderId="0" xfId="0" applyFont="1"/>
    <xf numFmtId="49" fontId="10" fillId="0" borderId="0" xfId="0" applyNumberFormat="1" applyFont="1"/>
    <xf numFmtId="49" fontId="7" fillId="0" borderId="0" xfId="0" applyNumberFormat="1" applyFont="1"/>
    <xf numFmtId="49" fontId="11" fillId="0" borderId="0" xfId="0" applyNumberFormat="1" applyFont="1"/>
    <xf numFmtId="0" fontId="31" fillId="0" borderId="0" xfId="0" applyFont="1" applyAlignment="1">
      <alignment horizontal="left" vertical="top" wrapText="1"/>
    </xf>
    <xf numFmtId="0" fontId="25" fillId="0" borderId="0" xfId="0" applyFont="1" applyAlignment="1">
      <alignment horizontal="center" vertical="top"/>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horizontal="left" vertical="center" wrapText="1"/>
    </xf>
    <xf numFmtId="0" fontId="40" fillId="0" borderId="0" xfId="0" applyFont="1"/>
    <xf numFmtId="0" fontId="42" fillId="0" borderId="0" xfId="0" applyFont="1"/>
    <xf numFmtId="0" fontId="44" fillId="0" borderId="0" xfId="3" applyFont="1" applyAlignment="1">
      <alignment horizontal="left" vertical="center" wrapText="1"/>
    </xf>
    <xf numFmtId="0" fontId="44" fillId="0" borderId="0" xfId="3" applyFont="1" applyAlignment="1">
      <alignment horizontal="center" vertical="center" wrapText="1"/>
    </xf>
    <xf numFmtId="0" fontId="45" fillId="0" borderId="0" xfId="0" applyFont="1"/>
    <xf numFmtId="0" fontId="47" fillId="0" borderId="0" xfId="0" applyFont="1"/>
    <xf numFmtId="0" fontId="42" fillId="0" borderId="0" xfId="0" applyFont="1" applyAlignment="1">
      <alignment horizontal="left" wrapText="1"/>
    </xf>
    <xf numFmtId="0" fontId="41" fillId="0" borderId="0" xfId="0" applyFont="1" applyAlignment="1">
      <alignment horizontal="center" vertical="center" wrapText="1"/>
    </xf>
    <xf numFmtId="0" fontId="42" fillId="0" borderId="0" xfId="0" applyFont="1" applyAlignment="1">
      <alignment wrapText="1"/>
    </xf>
    <xf numFmtId="0" fontId="41" fillId="0" borderId="0" xfId="0" applyFont="1" applyAlignment="1">
      <alignment vertical="center" wrapText="1"/>
    </xf>
    <xf numFmtId="0" fontId="46" fillId="0" borderId="0" xfId="3" applyFont="1" applyAlignment="1" applyProtection="1">
      <alignment vertical="top" wrapText="1"/>
    </xf>
    <xf numFmtId="0" fontId="43" fillId="0" borderId="0" xfId="3" applyFont="1" applyAlignment="1" applyProtection="1">
      <alignment wrapText="1"/>
    </xf>
    <xf numFmtId="0" fontId="48" fillId="0" borderId="0" xfId="3" applyFont="1" applyBorder="1" applyAlignment="1" applyProtection="1">
      <alignment vertical="top" wrapText="1"/>
    </xf>
    <xf numFmtId="0" fontId="32" fillId="0" borderId="0" xfId="0" applyFont="1" applyAlignment="1">
      <alignment vertical="top" wrapText="1"/>
    </xf>
    <xf numFmtId="0" fontId="49" fillId="0" borderId="1" xfId="3" applyFont="1" applyFill="1" applyBorder="1" applyAlignment="1" applyProtection="1">
      <alignment horizontal="left" vertical="top" wrapText="1" indent="1"/>
    </xf>
    <xf numFmtId="0" fontId="2" fillId="3" borderId="12" xfId="0" applyFont="1" applyFill="1" applyBorder="1" applyAlignment="1">
      <alignment horizontal="center"/>
    </xf>
    <xf numFmtId="0" fontId="33" fillId="2" borderId="7" xfId="2" applyNumberFormat="1" applyFont="1" applyFill="1" applyBorder="1" applyAlignment="1" applyProtection="1">
      <alignment wrapText="1"/>
      <protection locked="0"/>
    </xf>
    <xf numFmtId="0" fontId="33" fillId="2" borderId="2" xfId="2" applyNumberFormat="1" applyFont="1" applyFill="1" applyBorder="1" applyAlignment="1" applyProtection="1">
      <alignment wrapText="1"/>
      <protection locked="0"/>
    </xf>
    <xf numFmtId="0" fontId="8" fillId="7" borderId="9" xfId="0" applyFont="1" applyFill="1" applyBorder="1"/>
    <xf numFmtId="0" fontId="17" fillId="5" borderId="2" xfId="0" applyFont="1" applyFill="1" applyBorder="1" applyAlignment="1" applyProtection="1">
      <alignment wrapText="1"/>
      <protection locked="0"/>
    </xf>
    <xf numFmtId="44" fontId="8" fillId="6" borderId="5" xfId="0" applyNumberFormat="1" applyFont="1" applyFill="1" applyBorder="1"/>
    <xf numFmtId="0" fontId="33" fillId="2" borderId="7" xfId="2" applyNumberFormat="1" applyFont="1" applyFill="1" applyBorder="1" applyAlignment="1" applyProtection="1">
      <protection locked="0"/>
    </xf>
    <xf numFmtId="0" fontId="33" fillId="2" borderId="2" xfId="2" applyNumberFormat="1" applyFont="1" applyFill="1" applyBorder="1" applyAlignment="1" applyProtection="1">
      <protection locked="0"/>
    </xf>
    <xf numFmtId="0" fontId="8" fillId="7" borderId="12" xfId="0" applyFont="1" applyFill="1" applyBorder="1"/>
    <xf numFmtId="0" fontId="33" fillId="2" borderId="12" xfId="2" applyNumberFormat="1" applyFont="1" applyFill="1" applyBorder="1" applyAlignment="1" applyProtection="1">
      <alignment wrapText="1"/>
      <protection locked="0"/>
    </xf>
    <xf numFmtId="0" fontId="33" fillId="2" borderId="9" xfId="2" applyNumberFormat="1" applyFont="1" applyFill="1" applyBorder="1" applyAlignment="1" applyProtection="1">
      <protection locked="0"/>
    </xf>
    <xf numFmtId="0" fontId="8" fillId="7" borderId="2" xfId="0" applyFont="1" applyFill="1" applyBorder="1"/>
    <xf numFmtId="0" fontId="33" fillId="2" borderId="14" xfId="2" applyNumberFormat="1" applyFont="1" applyFill="1" applyBorder="1" applyAlignment="1" applyProtection="1">
      <alignment wrapText="1"/>
      <protection locked="0"/>
    </xf>
    <xf numFmtId="44" fontId="28" fillId="6" borderId="5" xfId="0" applyNumberFormat="1" applyFont="1" applyFill="1" applyBorder="1"/>
    <xf numFmtId="0" fontId="8" fillId="0" borderId="3" xfId="0" applyFont="1" applyBorder="1" applyAlignment="1">
      <alignment horizontal="left" indent="1"/>
    </xf>
    <xf numFmtId="0" fontId="8" fillId="0" borderId="11" xfId="0" applyFont="1" applyBorder="1" applyAlignment="1">
      <alignment horizontal="left" indent="1"/>
    </xf>
    <xf numFmtId="44" fontId="28" fillId="0" borderId="5" xfId="0" applyNumberFormat="1" applyFont="1" applyBorder="1"/>
    <xf numFmtId="0" fontId="8" fillId="0" borderId="3" xfId="0" applyFont="1" applyBorder="1" applyAlignment="1">
      <alignment horizontal="left" wrapText="1" indent="1"/>
    </xf>
    <xf numFmtId="0" fontId="8" fillId="0" borderId="11" xfId="0" applyFont="1" applyBorder="1" applyAlignment="1">
      <alignment horizontal="left" wrapText="1" indent="1"/>
    </xf>
    <xf numFmtId="44" fontId="28" fillId="0" borderId="12" xfId="0" applyNumberFormat="1" applyFont="1" applyBorder="1"/>
    <xf numFmtId="44" fontId="8" fillId="0" borderId="10" xfId="0" applyNumberFormat="1" applyFont="1" applyBorder="1"/>
    <xf numFmtId="0" fontId="8" fillId="0" borderId="4" xfId="0" applyFont="1" applyBorder="1" applyAlignment="1">
      <alignment horizontal="left" indent="1"/>
    </xf>
    <xf numFmtId="0" fontId="8" fillId="0" borderId="5" xfId="0" applyFont="1" applyBorder="1"/>
    <xf numFmtId="0" fontId="8" fillId="7" borderId="5" xfId="0" applyFont="1" applyFill="1" applyBorder="1" applyAlignment="1">
      <alignment horizontal="left"/>
    </xf>
    <xf numFmtId="44" fontId="8" fillId="7" borderId="5" xfId="0" applyNumberFormat="1" applyFont="1" applyFill="1" applyBorder="1"/>
    <xf numFmtId="44" fontId="28" fillId="7" borderId="5" xfId="0" applyNumberFormat="1" applyFont="1" applyFill="1" applyBorder="1" applyAlignment="1">
      <alignment wrapText="1"/>
    </xf>
    <xf numFmtId="0" fontId="8" fillId="0" borderId="10" xfId="0" applyFont="1" applyBorder="1" applyAlignment="1">
      <alignment horizontal="left"/>
    </xf>
    <xf numFmtId="44" fontId="28" fillId="0" borderId="5" xfId="0" applyNumberFormat="1" applyFont="1" applyBorder="1" applyAlignment="1">
      <alignment wrapText="1"/>
    </xf>
    <xf numFmtId="0" fontId="23" fillId="0" borderId="13" xfId="0" applyFont="1" applyBorder="1" applyAlignment="1">
      <alignment horizontal="left" wrapText="1"/>
    </xf>
    <xf numFmtId="0" fontId="23" fillId="0" borderId="8" xfId="0" applyFont="1" applyBorder="1" applyAlignment="1">
      <alignment horizontal="left" wrapText="1"/>
    </xf>
    <xf numFmtId="0" fontId="3" fillId="4" borderId="6" xfId="0" applyFont="1" applyFill="1" applyBorder="1"/>
    <xf numFmtId="0" fontId="8" fillId="0" borderId="10" xfId="0" applyFont="1" applyBorder="1" applyAlignment="1">
      <alignment horizontal="left" indent="1"/>
    </xf>
    <xf numFmtId="44" fontId="8" fillId="0" borderId="5" xfId="0" applyNumberFormat="1" applyFont="1" applyBorder="1"/>
    <xf numFmtId="0" fontId="23" fillId="0" borderId="13" xfId="0" applyFont="1" applyBorder="1" applyAlignment="1">
      <alignment horizontal="left"/>
    </xf>
    <xf numFmtId="0" fontId="23" fillId="0" borderId="8" xfId="0" applyFont="1" applyBorder="1" applyAlignment="1">
      <alignment horizontal="left"/>
    </xf>
    <xf numFmtId="44" fontId="8" fillId="0" borderId="8" xfId="0" applyNumberFormat="1" applyFont="1" applyBorder="1"/>
    <xf numFmtId="44" fontId="8" fillId="0" borderId="14" xfId="0" applyNumberFormat="1" applyFont="1" applyBorder="1"/>
    <xf numFmtId="0" fontId="9" fillId="3" borderId="1" xfId="0" applyFont="1" applyFill="1" applyBorder="1" applyAlignment="1">
      <alignment horizontal="left" indent="1"/>
    </xf>
    <xf numFmtId="0" fontId="9" fillId="3" borderId="0" xfId="0" applyFont="1" applyFill="1" applyAlignment="1">
      <alignment horizontal="left" indent="1"/>
    </xf>
    <xf numFmtId="0" fontId="8" fillId="0" borderId="12" xfId="0" applyFont="1" applyBorder="1"/>
    <xf numFmtId="0" fontId="9" fillId="4" borderId="1" xfId="0" applyFont="1" applyFill="1" applyBorder="1" applyAlignment="1">
      <alignment horizontal="left" wrapText="1" indent="1"/>
    </xf>
    <xf numFmtId="44" fontId="28" fillId="6" borderId="12" xfId="0" applyNumberFormat="1" applyFont="1" applyFill="1" applyBorder="1"/>
    <xf numFmtId="0" fontId="3" fillId="4" borderId="3" xfId="0" applyFont="1" applyFill="1" applyBorder="1" applyAlignment="1">
      <alignment horizontal="left" wrapText="1" indent="1"/>
    </xf>
    <xf numFmtId="0" fontId="3" fillId="4" borderId="11" xfId="0" applyFont="1" applyFill="1" applyBorder="1" applyAlignment="1">
      <alignment horizontal="left" wrapText="1" indent="1"/>
    </xf>
    <xf numFmtId="0" fontId="21" fillId="10" borderId="3" xfId="0" applyFont="1" applyFill="1" applyBorder="1" applyAlignment="1">
      <alignment horizontal="left" indent="1"/>
    </xf>
    <xf numFmtId="0" fontId="0" fillId="10" borderId="11" xfId="0" applyFill="1" applyBorder="1"/>
    <xf numFmtId="0" fontId="0" fillId="10" borderId="12" xfId="0" applyFill="1" applyBorder="1"/>
    <xf numFmtId="44" fontId="0" fillId="10" borderId="2" xfId="0" applyNumberFormat="1" applyFill="1" applyBorder="1"/>
    <xf numFmtId="0" fontId="52" fillId="0" borderId="0" xfId="0" applyFont="1" applyAlignment="1">
      <alignment wrapText="1"/>
    </xf>
    <xf numFmtId="0" fontId="2" fillId="0" borderId="25" xfId="0" applyFont="1" applyBorder="1"/>
    <xf numFmtId="164" fontId="29" fillId="0" borderId="26" xfId="2" applyNumberFormat="1" applyFont="1" applyFill="1" applyBorder="1" applyAlignment="1"/>
    <xf numFmtId="164" fontId="0" fillId="8" borderId="26" xfId="2" applyNumberFormat="1" applyFont="1" applyFill="1" applyBorder="1" applyAlignment="1"/>
    <xf numFmtId="0" fontId="2" fillId="8" borderId="4" xfId="0" applyFont="1" applyFill="1" applyBorder="1"/>
    <xf numFmtId="0" fontId="3" fillId="0" borderId="27" xfId="0" applyFont="1" applyBorder="1"/>
    <xf numFmtId="164" fontId="29" fillId="0" borderId="28" xfId="2" applyNumberFormat="1" applyFont="1" applyFill="1" applyBorder="1" applyAlignment="1"/>
    <xf numFmtId="0" fontId="8" fillId="6" borderId="3" xfId="0" applyFont="1" applyFill="1" applyBorder="1" applyAlignment="1">
      <alignment horizontal="left" indent="1"/>
    </xf>
    <xf numFmtId="0" fontId="8" fillId="6" borderId="12" xfId="0" applyFont="1" applyFill="1" applyBorder="1" applyAlignment="1">
      <alignment horizontal="left" indent="1"/>
    </xf>
    <xf numFmtId="0" fontId="5" fillId="5" borderId="9" xfId="0" applyFont="1" applyFill="1" applyBorder="1" applyAlignment="1" applyProtection="1">
      <alignment horizontal="left" vertical="top" wrapText="1"/>
      <protection locked="0"/>
    </xf>
    <xf numFmtId="0" fontId="5" fillId="5" borderId="24"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0" borderId="5" xfId="0" applyFont="1" applyBorder="1" applyAlignment="1">
      <alignment horizontal="center" wrapText="1"/>
    </xf>
    <xf numFmtId="0" fontId="5" fillId="0" borderId="14" xfId="0" applyFont="1" applyBorder="1" applyAlignment="1">
      <alignment horizontal="center" wrapText="1"/>
    </xf>
    <xf numFmtId="0" fontId="53" fillId="0" borderId="0" xfId="0" applyFont="1"/>
    <xf numFmtId="0" fontId="54" fillId="0" borderId="0" xfId="3" applyFont="1" applyBorder="1" applyAlignment="1" applyProtection="1">
      <alignment horizontal="left" wrapText="1"/>
    </xf>
    <xf numFmtId="0" fontId="55" fillId="0" borderId="8" xfId="0" applyFont="1" applyBorder="1"/>
    <xf numFmtId="0" fontId="55" fillId="0" borderId="14" xfId="0" applyFont="1" applyBorder="1"/>
    <xf numFmtId="0" fontId="55" fillId="0" borderId="0" xfId="0" applyFont="1"/>
    <xf numFmtId="0" fontId="56" fillId="0" borderId="0" xfId="3" applyFont="1" applyBorder="1" applyAlignment="1" applyProtection="1">
      <alignment horizontal="left" vertical="top"/>
    </xf>
    <xf numFmtId="0" fontId="57" fillId="0" borderId="0" xfId="0" applyFont="1"/>
    <xf numFmtId="0" fontId="58" fillId="3" borderId="6" xfId="3" applyFont="1" applyFill="1" applyBorder="1" applyAlignment="1">
      <alignment horizontal="center" wrapText="1"/>
    </xf>
    <xf numFmtId="0" fontId="59" fillId="0" borderId="0" xfId="0" applyFont="1" applyAlignment="1">
      <alignment horizontal="left" vertical="top"/>
    </xf>
    <xf numFmtId="0" fontId="60" fillId="0" borderId="0" xfId="3" applyFont="1" applyBorder="1" applyAlignment="1" applyProtection="1">
      <alignment vertical="top"/>
    </xf>
    <xf numFmtId="0" fontId="61" fillId="0" borderId="0" xfId="0" applyFont="1" applyAlignment="1">
      <alignment horizontal="center" vertical="top" wrapText="1"/>
    </xf>
    <xf numFmtId="0" fontId="62" fillId="0" borderId="0" xfId="3" applyFont="1"/>
    <xf numFmtId="44" fontId="4" fillId="2" borderId="9" xfId="2" applyFont="1" applyFill="1" applyBorder="1" applyAlignment="1" applyProtection="1">
      <alignment horizontal="center"/>
      <protection locked="0"/>
    </xf>
    <xf numFmtId="44" fontId="4" fillId="2" borderId="7" xfId="2" applyFont="1" applyFill="1" applyBorder="1" applyAlignment="1" applyProtection="1">
      <alignment horizontal="center"/>
      <protection locked="0"/>
    </xf>
    <xf numFmtId="0" fontId="13" fillId="0" borderId="0" xfId="0" applyFont="1" applyAlignment="1">
      <alignment horizontal="left" vertical="top"/>
    </xf>
    <xf numFmtId="0" fontId="3" fillId="0" borderId="0" xfId="0" quotePrefix="1" applyFont="1" applyAlignment="1">
      <alignment horizontal="left" vertical="top"/>
    </xf>
    <xf numFmtId="0" fontId="3" fillId="0" borderId="23" xfId="0" quotePrefix="1" applyFont="1" applyBorder="1" applyAlignment="1">
      <alignment horizontal="left" vertical="top"/>
    </xf>
    <xf numFmtId="0" fontId="18" fillId="0" borderId="1" xfId="0" applyFont="1" applyBorder="1" applyAlignment="1" applyProtection="1">
      <alignment horizontal="left" vertical="top"/>
      <protection locked="0"/>
    </xf>
    <xf numFmtId="0" fontId="18" fillId="0" borderId="0" xfId="0" applyFont="1" applyAlignment="1" applyProtection="1">
      <alignment horizontal="left" vertical="top"/>
      <protection locked="0"/>
    </xf>
    <xf numFmtId="0" fontId="32" fillId="0" borderId="0" xfId="0" applyFont="1" applyAlignment="1">
      <alignment horizontal="left" vertical="top" wrapText="1"/>
    </xf>
    <xf numFmtId="0" fontId="0" fillId="9" borderId="0" xfId="0" applyFill="1" applyAlignment="1">
      <alignment horizontal="center"/>
    </xf>
    <xf numFmtId="0" fontId="12" fillId="0" borderId="0" xfId="0" applyFont="1" applyAlignment="1">
      <alignment horizontal="center" wrapText="1"/>
    </xf>
    <xf numFmtId="0" fontId="14" fillId="0" borderId="0" xfId="0" applyFont="1" applyAlignment="1">
      <alignment horizontal="center" vertical="center"/>
    </xf>
    <xf numFmtId="49" fontId="15" fillId="0" borderId="0" xfId="0" applyNumberFormat="1" applyFont="1" applyAlignment="1">
      <alignment horizontal="left" wrapText="1"/>
    </xf>
    <xf numFmtId="49" fontId="10" fillId="0" borderId="0" xfId="0" applyNumberFormat="1" applyFont="1"/>
    <xf numFmtId="49" fontId="11" fillId="0" borderId="4" xfId="0" applyNumberFormat="1" applyFont="1" applyBorder="1"/>
    <xf numFmtId="49" fontId="11" fillId="0" borderId="10" xfId="0" applyNumberFormat="1" applyFont="1" applyBorder="1"/>
    <xf numFmtId="14" fontId="11" fillId="0" borderId="10" xfId="0" applyNumberFormat="1" applyFont="1" applyBorder="1" applyAlignment="1">
      <alignment horizontal="center"/>
    </xf>
    <xf numFmtId="14" fontId="11" fillId="0" borderId="5" xfId="0" applyNumberFormat="1" applyFont="1" applyBorder="1" applyAlignment="1">
      <alignment horizontal="center"/>
    </xf>
    <xf numFmtId="49" fontId="11" fillId="0" borderId="1" xfId="0" applyNumberFormat="1" applyFont="1" applyBorder="1"/>
    <xf numFmtId="49" fontId="11" fillId="0" borderId="0" xfId="0" applyNumberFormat="1" applyFont="1"/>
    <xf numFmtId="1" fontId="11" fillId="0" borderId="0" xfId="1" applyNumberFormat="1" applyFont="1" applyBorder="1" applyAlignment="1" applyProtection="1">
      <alignment horizontal="center"/>
    </xf>
    <xf numFmtId="1" fontId="11" fillId="0" borderId="6" xfId="1" applyNumberFormat="1" applyFont="1" applyBorder="1" applyAlignment="1" applyProtection="1">
      <alignment horizontal="center"/>
    </xf>
    <xf numFmtId="49" fontId="11" fillId="0" borderId="3" xfId="0" applyNumberFormat="1" applyFont="1" applyBorder="1" applyAlignment="1">
      <alignment horizontal="center"/>
    </xf>
    <xf numFmtId="49" fontId="11" fillId="0" borderId="11" xfId="0" applyNumberFormat="1" applyFont="1" applyBorder="1" applyAlignment="1">
      <alignment horizontal="center"/>
    </xf>
    <xf numFmtId="49" fontId="11" fillId="0" borderId="12" xfId="0" applyNumberFormat="1" applyFont="1" applyBorder="1" applyAlignment="1">
      <alignment horizontal="center"/>
    </xf>
    <xf numFmtId="49" fontId="11" fillId="0" borderId="0" xfId="0" applyNumberFormat="1" applyFont="1" applyAlignment="1">
      <alignment horizontal="center"/>
    </xf>
    <xf numFmtId="49" fontId="11" fillId="0" borderId="6" xfId="0" applyNumberFormat="1" applyFont="1" applyBorder="1" applyAlignment="1">
      <alignment horizontal="center"/>
    </xf>
    <xf numFmtId="49" fontId="10" fillId="0" borderId="13" xfId="0" applyNumberFormat="1" applyFont="1" applyBorder="1"/>
    <xf numFmtId="49" fontId="10" fillId="0" borderId="8" xfId="0" applyNumberFormat="1" applyFont="1" applyBorder="1"/>
    <xf numFmtId="0" fontId="11" fillId="0" borderId="8" xfId="0" applyFont="1" applyBorder="1" applyAlignment="1">
      <alignment horizontal="center"/>
    </xf>
    <xf numFmtId="0" fontId="11" fillId="0" borderId="14" xfId="0" applyFont="1" applyBorder="1" applyAlignment="1">
      <alignment horizontal="center"/>
    </xf>
    <xf numFmtId="49" fontId="10" fillId="0" borderId="3" xfId="0" applyNumberFormat="1" applyFont="1" applyBorder="1" applyAlignment="1">
      <alignment horizontal="center"/>
    </xf>
    <xf numFmtId="49" fontId="10" fillId="0" borderId="11" xfId="0" applyNumberFormat="1" applyFont="1" applyBorder="1" applyAlignment="1">
      <alignment horizontal="center"/>
    </xf>
    <xf numFmtId="49" fontId="10" fillId="0" borderId="12" xfId="0" applyNumberFormat="1" applyFont="1" applyBorder="1" applyAlignment="1">
      <alignment horizontal="center"/>
    </xf>
    <xf numFmtId="49" fontId="7" fillId="0" borderId="1" xfId="0" applyNumberFormat="1" applyFont="1" applyBorder="1" applyAlignment="1">
      <alignment horizontal="center"/>
    </xf>
    <xf numFmtId="49" fontId="7" fillId="0" borderId="0" xfId="0" applyNumberFormat="1" applyFont="1" applyAlignment="1">
      <alignment horizontal="center"/>
    </xf>
  </cellXfs>
  <cellStyles count="4">
    <cellStyle name="Comma" xfId="1" builtinId="3"/>
    <cellStyle name="Currency" xfId="2" builtinId="4"/>
    <cellStyle name="Hyperlink" xfId="3" builtinId="8"/>
    <cellStyle name="Normal" xfId="0" builtinId="0"/>
  </cellStyles>
  <dxfs count="17">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99FF"/>
      <color rgb="FFE6F2CE"/>
      <color rgb="FF9EC5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Budget!A1"/><Relationship Id="rId2" Type="http://schemas.openxmlformats.org/officeDocument/2006/relationships/image" Target="../media/image1.png"/><Relationship Id="rId1" Type="http://schemas.openxmlformats.org/officeDocument/2006/relationships/hyperlink" Target="http://www.oregon.gov/ode/students-and-family/childnutrition/cacfp/Pages/SpecialGrants.aspx" TargetMode="External"/><Relationship Id="rId5" Type="http://schemas.openxmlformats.org/officeDocument/2006/relationships/image" Target="../media/image2.png"/><Relationship Id="rId4" Type="http://schemas.openxmlformats.org/officeDocument/2006/relationships/hyperlink" Target="#'Budget Summary'!A1"/></Relationships>
</file>

<file path=xl/drawings/_rels/drawing2.xml.rels><?xml version="1.0" encoding="UTF-8" standalone="yes"?>
<Relationships xmlns="http://schemas.openxmlformats.org/package/2006/relationships"><Relationship Id="rId2" Type="http://schemas.openxmlformats.org/officeDocument/2006/relationships/hyperlink" Target="#'Budget Narrative'!A1"/><Relationship Id="rId1" Type="http://schemas.openxmlformats.org/officeDocument/2006/relationships/hyperlink" Target="#'Operation Plan cont.'!A1"/></Relationships>
</file>

<file path=xl/drawings/drawing1.xml><?xml version="1.0" encoding="utf-8"?>
<xdr:wsDr xmlns:xdr="http://schemas.openxmlformats.org/drawingml/2006/spreadsheetDrawing" xmlns:a="http://schemas.openxmlformats.org/drawingml/2006/main">
  <xdr:twoCellAnchor editAs="oneCell">
    <xdr:from>
      <xdr:col>1</xdr:col>
      <xdr:colOff>2758169</xdr:colOff>
      <xdr:row>13</xdr:row>
      <xdr:rowOff>146843</xdr:rowOff>
    </xdr:from>
    <xdr:to>
      <xdr:col>1</xdr:col>
      <xdr:colOff>3820324</xdr:colOff>
      <xdr:row>13</xdr:row>
      <xdr:rowOff>629020</xdr:rowOff>
    </xdr:to>
    <xdr:pic>
      <xdr:nvPicPr>
        <xdr:cNvPr id="10395" name="Picture 2" descr="Arrow with globe and rules ment to represent that additional information can be found on ODE CNP webpage&#10;&#10;" title="link to Administration Guide">
          <a:hlinkClick xmlns:r="http://schemas.openxmlformats.org/officeDocument/2006/relationships" r:id="rId1"/>
          <a:extLst>
            <a:ext uri="{FF2B5EF4-FFF2-40B4-BE49-F238E27FC236}">
              <a16:creationId xmlns:a16="http://schemas.microsoft.com/office/drawing/2014/main" id="{00000000-0008-0000-0000-00009B2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40794" y="6457156"/>
          <a:ext cx="1062155" cy="48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1905265</xdr:colOff>
      <xdr:row>11</xdr:row>
      <xdr:rowOff>177006</xdr:rowOff>
    </xdr:from>
    <xdr:to>
      <xdr:col>1</xdr:col>
      <xdr:colOff>3182938</xdr:colOff>
      <xdr:row>11</xdr:row>
      <xdr:rowOff>1087437</xdr:rowOff>
    </xdr:to>
    <xdr:sp macro="" textlink="">
      <xdr:nvSpPr>
        <xdr:cNvPr id="10" name="Rounded Rectangle 9" descr="When clicked will take user directly to the exisiting Budget sheet " title="Budget">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2587890" y="4248944"/>
          <a:ext cx="1277673" cy="910431"/>
        </a:xfrm>
        <a:prstGeom prst="roundRect">
          <a:avLst/>
        </a:prstGeom>
        <a:solidFill>
          <a:schemeClr val="accent6">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solidFill>
                <a:schemeClr val="accent2">
                  <a:lumMod val="75000"/>
                </a:schemeClr>
              </a:solidFill>
            </a:rPr>
            <a:t>Budget</a:t>
          </a:r>
        </a:p>
      </xdr:txBody>
    </xdr:sp>
    <xdr:clientData/>
  </xdr:twoCellAnchor>
  <xdr:twoCellAnchor>
    <xdr:from>
      <xdr:col>1</xdr:col>
      <xdr:colOff>3892548</xdr:colOff>
      <xdr:row>11</xdr:row>
      <xdr:rowOff>176212</xdr:rowOff>
    </xdr:from>
    <xdr:to>
      <xdr:col>1</xdr:col>
      <xdr:colOff>5199061</xdr:colOff>
      <xdr:row>11</xdr:row>
      <xdr:rowOff>1079500</xdr:rowOff>
    </xdr:to>
    <xdr:sp macro="" textlink="">
      <xdr:nvSpPr>
        <xdr:cNvPr id="16" name="Rounded Rectangle 15" descr="When clicked will take user directly to the exisiting Application Summary sheet " title="Budget Narrative">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4575173" y="6057900"/>
          <a:ext cx="1306513" cy="903288"/>
        </a:xfrm>
        <a:prstGeom prst="roundRect">
          <a:avLst/>
        </a:prstGeom>
        <a:solidFill>
          <a:srgbClr val="E6F2CE"/>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solidFill>
                <a:schemeClr val="accent2">
                  <a:lumMod val="75000"/>
                </a:schemeClr>
              </a:solidFill>
            </a:rPr>
            <a:t>Budget Summary</a:t>
          </a:r>
          <a:endParaRPr lang="en-US" sz="1100">
            <a:solidFill>
              <a:schemeClr val="accent2">
                <a:lumMod val="75000"/>
              </a:schemeClr>
            </a:solidFill>
          </a:endParaRPr>
        </a:p>
      </xdr:txBody>
    </xdr:sp>
    <xdr:clientData/>
  </xdr:twoCellAnchor>
  <xdr:twoCellAnchor editAs="oneCell">
    <xdr:from>
      <xdr:col>0</xdr:col>
      <xdr:colOff>269875</xdr:colOff>
      <xdr:row>0</xdr:row>
      <xdr:rowOff>31750</xdr:rowOff>
    </xdr:from>
    <xdr:to>
      <xdr:col>1</xdr:col>
      <xdr:colOff>2103438</xdr:colOff>
      <xdr:row>1</xdr:row>
      <xdr:rowOff>124694</xdr:rowOff>
    </xdr:to>
    <xdr:pic>
      <xdr:nvPicPr>
        <xdr:cNvPr id="13" name="Picture 12" descr="Oregon Child Nutrition Programs">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9875" y="31750"/>
          <a:ext cx="2119313" cy="1093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2086841</xdr:colOff>
      <xdr:row>64</xdr:row>
      <xdr:rowOff>129887</xdr:rowOff>
    </xdr:from>
    <xdr:to>
      <xdr:col>1</xdr:col>
      <xdr:colOff>519545</xdr:colOff>
      <xdr:row>65</xdr:row>
      <xdr:rowOff>86591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086841" y="18379787"/>
          <a:ext cx="1175904" cy="290079"/>
        </a:xfrm>
        <a:prstGeom prst="rect">
          <a:avLst/>
        </a:prstGeom>
        <a:solidFill>
          <a:srgbClr val="EBEBEB"/>
        </a:solidFill>
        <a:ln w="19050" cap="rnd"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Trebuchet MS" panose="020B0603020202020204"/>
              <a:ea typeface="+mn-ea"/>
              <a:cs typeface="+mn-cs"/>
            </a:rPr>
            <a:t>PREVIOUS</a:t>
          </a:r>
          <a:endParaRPr kumimoji="0" lang="en-US" sz="1100" b="0" i="0" u="none" strike="noStrike" kern="0" cap="none" spc="0" normalizeH="0" baseline="0" noProof="0">
            <a:ln>
              <a:noFill/>
            </a:ln>
            <a:solidFill>
              <a:sysClr val="window" lastClr="FFFFFF"/>
            </a:solidFill>
            <a:effectLst/>
            <a:uLnTx/>
            <a:uFillTx/>
            <a:latin typeface="Trebuchet MS" panose="020B0603020202020204"/>
            <a:ea typeface="+mn-ea"/>
            <a:cs typeface="+mn-cs"/>
          </a:endParaRPr>
        </a:p>
      </xdr:txBody>
    </xdr:sp>
    <xdr:clientData/>
  </xdr:twoCellAnchor>
  <xdr:twoCellAnchor>
    <xdr:from>
      <xdr:col>2</xdr:col>
      <xdr:colOff>86591</xdr:colOff>
      <xdr:row>64</xdr:row>
      <xdr:rowOff>129887</xdr:rowOff>
    </xdr:from>
    <xdr:to>
      <xdr:col>3</xdr:col>
      <xdr:colOff>355023</xdr:colOff>
      <xdr:row>65</xdr:row>
      <xdr:rowOff>86591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3687041" y="18379787"/>
          <a:ext cx="1173307" cy="290079"/>
        </a:xfrm>
        <a:prstGeom prst="rect">
          <a:avLst/>
        </a:prstGeom>
        <a:solidFill>
          <a:srgbClr val="EBEBEB"/>
        </a:solidFill>
        <a:ln w="19050" cap="rnd"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Trebuchet MS" panose="020B0603020202020204"/>
              <a:ea typeface="+mn-ea"/>
              <a:cs typeface="+mn-cs"/>
            </a:rPr>
            <a:t>NEXT</a:t>
          </a:r>
          <a:endParaRPr kumimoji="0" lang="en-US" sz="1100" b="0" i="0" u="none" strike="noStrike" kern="0" cap="none" spc="0" normalizeH="0" baseline="0" noProof="0">
            <a:ln>
              <a:noFill/>
            </a:ln>
            <a:solidFill>
              <a:sysClr val="window" lastClr="FFFFFF"/>
            </a:solidFill>
            <a:effectLst/>
            <a:uLnTx/>
            <a:uFillTx/>
            <a:latin typeface="Trebuchet MS" panose="020B0603020202020204"/>
            <a:ea typeface="+mn-ea"/>
            <a:cs typeface="+mn-cs"/>
          </a:endParaRPr>
        </a:p>
      </xdr:txBody>
    </xdr:sp>
    <xdr:clientData/>
  </xdr:twoCellAnchor>
</xdr:wsDr>
</file>

<file path=xl/theme/theme1.xml><?xml version="1.0" encoding="utf-8"?>
<a:theme xmlns:a="http://schemas.openxmlformats.org/drawingml/2006/main" name="Facet">
  <a:themeElements>
    <a:clrScheme name="Custom 2">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C1DF89"/>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smartsheet.com/b/form/054cf5a2a92843dbb32a490522170967" TargetMode="External"/><Relationship Id="rId2" Type="http://schemas.openxmlformats.org/officeDocument/2006/relationships/hyperlink" Target="http://www.oregon.gov/ode/students-and-family/childnutrition/cacfp/Pages/SpecialGrants.aspx"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karen.harrison@ode.oregon.gov"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regon.gov/ode/students-and-family/childnutrition/cacfp/Documents/Att%20D%20Uses%20of%20Funds.pdf" TargetMode="External"/><Relationship Id="rId2" Type="http://schemas.openxmlformats.org/officeDocument/2006/relationships/hyperlink" Target="https://www.oregon.gov/ode/students-and-family/childnutrition/cacfp/Pages/SpecialGrants.aspx" TargetMode="External"/><Relationship Id="rId1" Type="http://schemas.openxmlformats.org/officeDocument/2006/relationships/printerSettings" Target="../printerSettings/printerSettings3.bin"/><Relationship Id="rId6" Type="http://schemas.openxmlformats.org/officeDocument/2006/relationships/printerSettings" Target="../printerSettings/printerSettings4.bin"/><Relationship Id="rId5" Type="http://schemas.openxmlformats.org/officeDocument/2006/relationships/hyperlink" Target="https://docs.google.com/forms/d/154o-oTtgYvAdgqABQqL0CEmWOKsLcwflF1fGuBxnO8A/viewform?edit_requested=true" TargetMode="External"/><Relationship Id="rId4" Type="http://schemas.openxmlformats.org/officeDocument/2006/relationships/hyperlink" Target="https://www.gsa.gov/travel/plan-book/transportation-airfare-pov-etc/privately-owned-vehicle-mileage-rates?gsaredirect=mileage&amp;_gl=1%2A8psk37%2A_ga%2AMjgwNDkxMzA1LjE2OTQxODkyNDQ.%2A_ga_HBYXWFP794%2AMTY5NDE4OTI0NC4xLjEuMTY5NDE4OTMwMy4wLjAuMA.."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docs.google.com/forms/d/154o-oTtgYvAdgqABQqL0CEmWOKsLcwflF1fGuBxnO8A/viewform?edit_requested=tru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9"/>
  <sheetViews>
    <sheetView showGridLines="0" tabSelected="1" showRuler="0" showWhiteSpace="0" zoomScale="80" zoomScaleNormal="80" zoomScaleSheetLayoutView="80" zoomScalePageLayoutView="110" workbookViewId="0">
      <selection activeCell="C12" sqref="C12"/>
    </sheetView>
  </sheetViews>
  <sheetFormatPr defaultColWidth="9" defaultRowHeight="15.75" x14ac:dyDescent="0.25"/>
  <cols>
    <col min="1" max="1" width="3.75" style="95" customWidth="1"/>
    <col min="2" max="2" width="100.625" style="95" customWidth="1"/>
    <col min="3" max="3" width="52.875" style="95" customWidth="1"/>
    <col min="4" max="4" width="9" style="95"/>
    <col min="5" max="5" width="9" style="95" customWidth="1"/>
    <col min="6" max="6" width="9" style="169" customWidth="1"/>
    <col min="7" max="9" width="9" style="95" customWidth="1"/>
    <col min="10" max="16384" width="9" style="95"/>
  </cols>
  <sheetData>
    <row r="1" spans="1:12" ht="78.599999999999994" customHeight="1" x14ac:dyDescent="0.3">
      <c r="B1"/>
    </row>
    <row r="2" spans="1:12" ht="25.5" customHeight="1" x14ac:dyDescent="0.25">
      <c r="B2" s="176" t="s">
        <v>0</v>
      </c>
      <c r="C2" s="178"/>
      <c r="D2" s="166"/>
      <c r="E2" s="166"/>
      <c r="F2" s="166"/>
      <c r="G2" s="166"/>
      <c r="H2" s="166"/>
    </row>
    <row r="3" spans="1:12" ht="47.1" customHeight="1" x14ac:dyDescent="0.25">
      <c r="B3" s="176" t="s">
        <v>148</v>
      </c>
      <c r="C3" s="178"/>
      <c r="D3" s="166"/>
      <c r="E3" s="166"/>
      <c r="F3" s="166"/>
      <c r="G3" s="166"/>
      <c r="H3" s="166"/>
    </row>
    <row r="4" spans="1:12" ht="25.5" customHeight="1" x14ac:dyDescent="0.25">
      <c r="B4" s="176" t="s">
        <v>1</v>
      </c>
      <c r="C4" s="178"/>
      <c r="D4" s="166"/>
      <c r="E4" s="166"/>
      <c r="F4" s="166"/>
      <c r="G4" s="166"/>
      <c r="H4" s="166"/>
    </row>
    <row r="5" spans="1:12" ht="92.1" customHeight="1" x14ac:dyDescent="0.3">
      <c r="A5" s="170"/>
      <c r="B5" s="232" t="s">
        <v>151</v>
      </c>
      <c r="C5" s="177"/>
      <c r="D5" s="166"/>
      <c r="E5" s="166"/>
      <c r="F5" s="166"/>
      <c r="G5" s="166"/>
      <c r="H5" s="166"/>
    </row>
    <row r="6" spans="1:12" ht="70.5" customHeight="1" x14ac:dyDescent="0.3">
      <c r="A6" s="170"/>
      <c r="B6" s="177" t="s">
        <v>150</v>
      </c>
      <c r="C6" s="177"/>
      <c r="D6" s="166"/>
      <c r="E6" s="166"/>
      <c r="F6" s="166"/>
      <c r="G6" s="166"/>
      <c r="H6" s="166"/>
    </row>
    <row r="7" spans="1:12" ht="31.5" customHeight="1" x14ac:dyDescent="0.35">
      <c r="A7" s="170"/>
      <c r="B7" s="247" t="s">
        <v>149</v>
      </c>
      <c r="C7" s="175"/>
      <c r="D7" s="166"/>
      <c r="E7" s="166"/>
      <c r="F7" s="166"/>
      <c r="G7" s="166"/>
      <c r="H7" s="166"/>
    </row>
    <row r="8" spans="1:12" ht="15" customHeight="1" x14ac:dyDescent="0.3">
      <c r="A8" s="170"/>
      <c r="B8" s="177"/>
      <c r="C8" s="177"/>
      <c r="F8" s="95"/>
    </row>
    <row r="9" spans="1:12" ht="28.5" customHeight="1" x14ac:dyDescent="0.3">
      <c r="A9" s="170"/>
      <c r="B9" s="180" t="s">
        <v>2</v>
      </c>
      <c r="C9" s="180"/>
      <c r="D9" s="167"/>
      <c r="E9" s="167"/>
      <c r="F9" s="167"/>
      <c r="G9" s="167"/>
      <c r="H9" s="167"/>
      <c r="I9" s="167"/>
      <c r="J9" s="167"/>
      <c r="K9" s="167"/>
      <c r="L9" s="167"/>
    </row>
    <row r="10" spans="1:12" ht="24.6" customHeight="1" x14ac:dyDescent="0.3">
      <c r="A10" s="170"/>
      <c r="B10" s="257" t="s">
        <v>155</v>
      </c>
      <c r="D10" s="168"/>
      <c r="E10" s="168"/>
      <c r="F10" s="168"/>
      <c r="G10" s="168"/>
      <c r="H10" s="168"/>
      <c r="I10" s="168"/>
      <c r="J10" s="168"/>
      <c r="K10" s="168"/>
      <c r="L10" s="166"/>
    </row>
    <row r="11" spans="1:12" ht="24.6" customHeight="1" x14ac:dyDescent="0.3">
      <c r="A11" s="170"/>
      <c r="B11" s="171"/>
      <c r="C11" s="172"/>
      <c r="D11" s="168"/>
      <c r="E11" s="168"/>
      <c r="F11" s="168"/>
      <c r="G11" s="168"/>
      <c r="H11" s="168"/>
      <c r="I11" s="168"/>
      <c r="J11" s="168"/>
      <c r="K11" s="168"/>
      <c r="L11" s="166"/>
    </row>
    <row r="12" spans="1:12" ht="105.95" customHeight="1" x14ac:dyDescent="0.3">
      <c r="A12" s="170"/>
      <c r="B12" s="173"/>
      <c r="C12" s="173"/>
      <c r="D12" s="167"/>
      <c r="E12" s="167"/>
      <c r="F12" s="167"/>
      <c r="G12" s="167"/>
      <c r="H12" s="167"/>
      <c r="I12" s="167"/>
      <c r="J12" s="167"/>
      <c r="K12" s="167"/>
      <c r="L12" s="167"/>
    </row>
    <row r="13" spans="1:12" ht="37.5" customHeight="1" x14ac:dyDescent="0.3">
      <c r="A13" s="170"/>
      <c r="B13" s="179" t="s">
        <v>3</v>
      </c>
      <c r="C13" s="179"/>
      <c r="D13" s="168"/>
      <c r="E13" s="168"/>
      <c r="F13" s="168"/>
      <c r="G13" s="168"/>
      <c r="H13" s="168"/>
      <c r="I13" s="168"/>
      <c r="J13" s="168"/>
      <c r="K13" s="168"/>
      <c r="L13" s="168"/>
    </row>
    <row r="14" spans="1:12" ht="64.5" customHeight="1" x14ac:dyDescent="0.3">
      <c r="A14" s="170"/>
      <c r="B14" s="179"/>
      <c r="C14" s="179"/>
      <c r="D14" s="166"/>
      <c r="E14" s="166"/>
      <c r="F14" s="166"/>
      <c r="G14" s="166"/>
      <c r="H14" s="166"/>
      <c r="I14" s="166"/>
      <c r="J14" s="166"/>
      <c r="K14" s="166"/>
      <c r="L14" s="166"/>
    </row>
    <row r="15" spans="1:12" ht="404.45" customHeight="1" x14ac:dyDescent="0.3">
      <c r="A15" s="170"/>
      <c r="B15" s="177" t="s">
        <v>4</v>
      </c>
      <c r="C15" s="177"/>
      <c r="F15" s="95"/>
    </row>
    <row r="16" spans="1:12" ht="36.950000000000003" customHeight="1" x14ac:dyDescent="0.3">
      <c r="A16" s="170"/>
      <c r="B16" s="170" t="s">
        <v>5</v>
      </c>
      <c r="C16" s="170"/>
      <c r="F16" s="95"/>
    </row>
    <row r="17" spans="1:6" ht="18.75" x14ac:dyDescent="0.3">
      <c r="A17" s="170"/>
      <c r="B17" s="170" t="s">
        <v>6</v>
      </c>
      <c r="C17" s="170"/>
      <c r="F17" s="95"/>
    </row>
    <row r="18" spans="1:6" ht="16.5" customHeight="1" x14ac:dyDescent="0.3">
      <c r="A18" s="170"/>
      <c r="B18" s="170" t="s">
        <v>7</v>
      </c>
      <c r="C18" s="170"/>
      <c r="F18" s="95"/>
    </row>
    <row r="19" spans="1:6" ht="18.75" x14ac:dyDescent="0.3">
      <c r="A19" s="170"/>
      <c r="B19" s="170" t="s">
        <v>8</v>
      </c>
      <c r="C19" s="170"/>
      <c r="F19" s="95"/>
    </row>
    <row r="20" spans="1:6" ht="15.75" customHeight="1" x14ac:dyDescent="0.3">
      <c r="A20" s="170"/>
      <c r="B20" s="170" t="s">
        <v>9</v>
      </c>
      <c r="C20" s="170"/>
      <c r="F20" s="95"/>
    </row>
    <row r="21" spans="1:6" ht="27" customHeight="1" x14ac:dyDescent="0.3">
      <c r="A21" s="170"/>
      <c r="B21" s="170" t="s">
        <v>10</v>
      </c>
      <c r="C21" s="170"/>
      <c r="F21" s="95"/>
    </row>
    <row r="22" spans="1:6" ht="30.75" customHeight="1" x14ac:dyDescent="0.3">
      <c r="A22" s="170"/>
      <c r="B22" s="170" t="s">
        <v>11</v>
      </c>
      <c r="C22" s="170"/>
      <c r="F22" s="95"/>
    </row>
    <row r="23" spans="1:6" ht="21" customHeight="1" x14ac:dyDescent="0.3">
      <c r="A23" s="170"/>
      <c r="B23" s="246" t="s">
        <v>12</v>
      </c>
      <c r="C23" s="170"/>
      <c r="F23" s="95"/>
    </row>
    <row r="24" spans="1:6" ht="18.75" x14ac:dyDescent="0.3">
      <c r="A24" s="170"/>
      <c r="B24" s="174" t="s">
        <v>13</v>
      </c>
      <c r="C24" s="170"/>
      <c r="F24" s="95"/>
    </row>
    <row r="25" spans="1:6" ht="18.75" customHeight="1" x14ac:dyDescent="0.3">
      <c r="A25" s="170"/>
      <c r="B25" s="170"/>
      <c r="C25" s="170"/>
      <c r="F25" s="95"/>
    </row>
    <row r="26" spans="1:6" x14ac:dyDescent="0.25">
      <c r="F26" s="95"/>
    </row>
    <row r="27" spans="1:6" ht="19.5" customHeight="1" x14ac:dyDescent="0.25">
      <c r="F27" s="95"/>
    </row>
    <row r="28" spans="1:6" ht="34.5" customHeight="1" x14ac:dyDescent="0.25">
      <c r="F28" s="95"/>
    </row>
    <row r="29" spans="1:6" x14ac:dyDescent="0.25">
      <c r="F29" s="95"/>
    </row>
    <row r="30" spans="1:6" ht="21" customHeight="1" x14ac:dyDescent="0.25">
      <c r="F30" s="95"/>
    </row>
    <row r="31" spans="1:6" x14ac:dyDescent="0.25">
      <c r="F31" s="95"/>
    </row>
    <row r="32" spans="1:6" ht="20.25" customHeight="1" x14ac:dyDescent="0.25">
      <c r="F32" s="95"/>
    </row>
    <row r="33" spans="6:6" x14ac:dyDescent="0.25">
      <c r="F33" s="95"/>
    </row>
    <row r="34" spans="6:6" ht="20.25" customHeight="1" x14ac:dyDescent="0.25">
      <c r="F34" s="95"/>
    </row>
    <row r="35" spans="6:6" x14ac:dyDescent="0.25">
      <c r="F35" s="95"/>
    </row>
    <row r="36" spans="6:6" ht="20.25" customHeight="1" x14ac:dyDescent="0.25">
      <c r="F36" s="95"/>
    </row>
    <row r="37" spans="6:6" x14ac:dyDescent="0.25">
      <c r="F37" s="95"/>
    </row>
    <row r="38" spans="6:6" ht="21" customHeight="1" x14ac:dyDescent="0.25">
      <c r="F38" s="95"/>
    </row>
    <row r="39" spans="6:6" x14ac:dyDescent="0.25">
      <c r="F39" s="95"/>
    </row>
  </sheetData>
  <sheetProtection selectLockedCells="1"/>
  <customSheetViews>
    <customSheetView guid="{FF96631D-7CC1-4300-B1B0-7950BBAE9EF3}" showPageBreaks="1" showGridLines="0" view="pageLayout" showRuler="0">
      <pageMargins left="0" right="0" top="0" bottom="0" header="0" footer="0"/>
      <pageSetup orientation="portrait" r:id="rId1"/>
    </customSheetView>
  </customSheetViews>
  <conditionalFormatting sqref="B2:B4">
    <cfRule type="containsText" dxfId="16" priority="4" stopIfTrue="1" operator="containsText" text="Approved">
      <formula>NOT(ISERROR(SEARCH("Approved",B2)))</formula>
    </cfRule>
    <cfRule type="containsText" dxfId="15" priority="5" stopIfTrue="1" operator="containsText" text="Returned">
      <formula>NOT(ISERROR(SEARCH("Returned",B2)))</formula>
    </cfRule>
    <cfRule type="containsText" dxfId="14" priority="6" stopIfTrue="1" operator="containsText" text="Denied">
      <formula>NOT(ISERROR(SEARCH("Denied",B2)))</formula>
    </cfRule>
  </conditionalFormatting>
  <hyperlinks>
    <hyperlink ref="B13" r:id="rId2" xr:uid="{00000000-0004-0000-0000-000000000000}"/>
    <hyperlink ref="B7" r:id="rId3" display="Start-up and Expansion Grant Application" xr:uid="{00000000-0004-0000-0000-000001000000}"/>
    <hyperlink ref="B10" r:id="rId4" xr:uid="{00000000-0004-0000-0000-000002000000}"/>
  </hyperlinks>
  <pageMargins left="0.88541666666666696" right="1.0416666666666701" top="0.57291666666666696" bottom="0.75" header="0.3" footer="0.3"/>
  <pageSetup orientation="portrait" r:id="rId5"/>
  <headerFooter>
    <oddHeader>&amp;LRFA 0001-ODE-2021– “Startup and Expansion” Grants &amp;C
&amp;RAtt E</oddHeader>
    <oddFooter xml:space="preserve">&amp;C     </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D108"/>
  <sheetViews>
    <sheetView showRuler="0" showWhiteSpace="0" zoomScaleNormal="100" zoomScalePageLayoutView="110" workbookViewId="0"/>
  </sheetViews>
  <sheetFormatPr defaultColWidth="9" defaultRowHeight="16.5" x14ac:dyDescent="0.3"/>
  <cols>
    <col min="1" max="1" width="37.5" customWidth="1"/>
    <col min="2" max="2" width="11.75" customWidth="1"/>
    <col min="3" max="3" width="12.375" customWidth="1"/>
    <col min="4" max="4" width="39.125" customWidth="1"/>
  </cols>
  <sheetData>
    <row r="1" spans="1:4" ht="27" customHeight="1" x14ac:dyDescent="0.3">
      <c r="A1" s="43" t="s">
        <v>14</v>
      </c>
      <c r="B1" s="43"/>
      <c r="C1" s="10"/>
      <c r="D1" s="10"/>
    </row>
    <row r="2" spans="1:4" ht="27" customHeight="1" x14ac:dyDescent="0.3">
      <c r="A2" s="165"/>
      <c r="B2" s="43"/>
      <c r="C2" s="10"/>
      <c r="D2" s="10"/>
    </row>
    <row r="3" spans="1:4" s="106" customFormat="1" ht="26.25" customHeight="1" x14ac:dyDescent="0.3">
      <c r="A3" s="255" t="s">
        <v>15</v>
      </c>
      <c r="B3" s="181"/>
      <c r="C3" s="181"/>
      <c r="D3" s="181"/>
    </row>
    <row r="4" spans="1:4" s="106" customFormat="1" ht="26.25" customHeight="1" x14ac:dyDescent="0.3">
      <c r="A4" s="254" t="s">
        <v>152</v>
      </c>
      <c r="B4" s="164"/>
      <c r="C4" s="164"/>
      <c r="D4" s="164"/>
    </row>
    <row r="5" spans="1:4" s="106" customFormat="1" ht="26.25" customHeight="1" x14ac:dyDescent="0.3">
      <c r="A5" s="251" t="s">
        <v>153</v>
      </c>
      <c r="B5" s="164"/>
      <c r="C5" s="164"/>
      <c r="D5" s="164"/>
    </row>
    <row r="6" spans="1:4" ht="33" customHeight="1" x14ac:dyDescent="0.3">
      <c r="A6" s="31" t="s">
        <v>16</v>
      </c>
      <c r="B6" s="31"/>
    </row>
    <row r="7" spans="1:4" s="1" customFormat="1" ht="31.5" customHeight="1" x14ac:dyDescent="0.3">
      <c r="A7" s="24" t="s">
        <v>17</v>
      </c>
      <c r="B7" s="34" t="s">
        <v>18</v>
      </c>
      <c r="C7" s="34" t="s">
        <v>19</v>
      </c>
      <c r="D7" s="184" t="s">
        <v>20</v>
      </c>
    </row>
    <row r="8" spans="1:4" s="2" customFormat="1" ht="18.75" customHeight="1" x14ac:dyDescent="0.35">
      <c r="A8" s="44" t="s">
        <v>21</v>
      </c>
      <c r="B8" s="6">
        <v>0</v>
      </c>
      <c r="C8" s="6">
        <v>0</v>
      </c>
      <c r="D8" s="185"/>
    </row>
    <row r="9" spans="1:4" ht="17.25" x14ac:dyDescent="0.35">
      <c r="A9" s="45" t="s">
        <v>22</v>
      </c>
      <c r="B9" s="3">
        <v>0</v>
      </c>
      <c r="C9" s="3">
        <v>0</v>
      </c>
      <c r="D9" s="186"/>
    </row>
    <row r="10" spans="1:4" ht="17.25" x14ac:dyDescent="0.35">
      <c r="A10" s="45" t="s">
        <v>23</v>
      </c>
      <c r="B10" s="3">
        <v>0</v>
      </c>
      <c r="C10" s="3">
        <v>0</v>
      </c>
      <c r="D10" s="186"/>
    </row>
    <row r="11" spans="1:4" ht="17.25" x14ac:dyDescent="0.35">
      <c r="A11" s="45" t="s">
        <v>24</v>
      </c>
      <c r="B11" s="3">
        <v>0</v>
      </c>
      <c r="C11" s="3">
        <v>0</v>
      </c>
      <c r="D11" s="186"/>
    </row>
    <row r="12" spans="1:4" ht="17.25" x14ac:dyDescent="0.35">
      <c r="A12" s="45" t="s">
        <v>25</v>
      </c>
      <c r="B12" s="3">
        <v>0</v>
      </c>
      <c r="C12" s="3">
        <v>0</v>
      </c>
      <c r="D12" s="186"/>
    </row>
    <row r="13" spans="1:4" ht="17.25" x14ac:dyDescent="0.35">
      <c r="A13" s="21" t="s">
        <v>26</v>
      </c>
      <c r="B13" s="8">
        <f>SUM(B8:B12)</f>
        <v>0</v>
      </c>
      <c r="C13" s="8">
        <f>SUM(C8:C12)</f>
        <v>0</v>
      </c>
      <c r="D13" s="187"/>
    </row>
    <row r="14" spans="1:4" ht="17.25" x14ac:dyDescent="0.35">
      <c r="A14" s="205"/>
      <c r="B14" s="204"/>
      <c r="C14" s="204"/>
      <c r="D14" s="206"/>
    </row>
    <row r="15" spans="1:4" s="1" customFormat="1" ht="30" customHeight="1" x14ac:dyDescent="0.3">
      <c r="A15" s="60" t="s">
        <v>27</v>
      </c>
      <c r="B15" s="61"/>
      <c r="C15" s="34" t="s">
        <v>28</v>
      </c>
      <c r="D15" s="184" t="s">
        <v>20</v>
      </c>
    </row>
    <row r="16" spans="1:4" ht="17.25" x14ac:dyDescent="0.35">
      <c r="A16" s="65" t="s">
        <v>29</v>
      </c>
      <c r="B16" s="66"/>
      <c r="C16" s="6">
        <v>0</v>
      </c>
      <c r="D16" s="188"/>
    </row>
    <row r="17" spans="1:4" ht="17.25" x14ac:dyDescent="0.35">
      <c r="A17" s="65" t="s">
        <v>30</v>
      </c>
      <c r="B17" s="66"/>
      <c r="C17" s="64">
        <v>0</v>
      </c>
      <c r="D17" s="185"/>
    </row>
    <row r="18" spans="1:4" ht="17.25" x14ac:dyDescent="0.35">
      <c r="A18" s="65" t="s">
        <v>31</v>
      </c>
      <c r="B18" s="66"/>
      <c r="C18" s="64">
        <v>0</v>
      </c>
      <c r="D18" s="186"/>
    </row>
    <row r="19" spans="1:4" ht="17.25" x14ac:dyDescent="0.35">
      <c r="A19" s="62" t="s">
        <v>25</v>
      </c>
      <c r="B19" s="63"/>
      <c r="C19" s="64">
        <v>0</v>
      </c>
      <c r="D19" s="186"/>
    </row>
    <row r="20" spans="1:4" ht="17.25" x14ac:dyDescent="0.35">
      <c r="A20" s="239" t="s">
        <v>32</v>
      </c>
      <c r="B20" s="240"/>
      <c r="C20" s="27">
        <f>SUM(C16:C19)</f>
        <v>0</v>
      </c>
      <c r="D20" s="189"/>
    </row>
    <row r="21" spans="1:4" ht="19.5" customHeight="1" x14ac:dyDescent="0.35">
      <c r="A21" s="228" t="s">
        <v>33</v>
      </c>
      <c r="B21" s="229"/>
      <c r="C21" s="231">
        <f>SUM(C20+C13)</f>
        <v>0</v>
      </c>
      <c r="D21" s="230"/>
    </row>
    <row r="22" spans="1:4" ht="17.25" x14ac:dyDescent="0.35">
      <c r="A22" s="205"/>
      <c r="B22" s="215"/>
      <c r="C22" s="204"/>
      <c r="D22" s="216"/>
    </row>
    <row r="23" spans="1:4" ht="34.5" customHeight="1" x14ac:dyDescent="0.35">
      <c r="A23" s="217" t="s">
        <v>34</v>
      </c>
      <c r="B23" s="218"/>
      <c r="C23" s="219"/>
      <c r="D23" s="220"/>
    </row>
    <row r="24" spans="1:4" ht="33" x14ac:dyDescent="0.3">
      <c r="A24" s="224" t="s">
        <v>35</v>
      </c>
      <c r="B24" s="28"/>
      <c r="C24" s="28"/>
      <c r="D24" s="214"/>
    </row>
    <row r="25" spans="1:4" ht="59.45" customHeight="1" x14ac:dyDescent="0.3">
      <c r="A25" s="104" t="s">
        <v>36</v>
      </c>
      <c r="B25" s="33" t="s">
        <v>18</v>
      </c>
      <c r="C25" s="33" t="s">
        <v>19</v>
      </c>
      <c r="D25" s="113" t="s">
        <v>20</v>
      </c>
    </row>
    <row r="26" spans="1:4" ht="17.25" x14ac:dyDescent="0.35">
      <c r="A26" s="19" t="s">
        <v>37</v>
      </c>
      <c r="B26" s="6">
        <v>0</v>
      </c>
      <c r="C26" s="6">
        <v>0</v>
      </c>
      <c r="D26" s="190"/>
    </row>
    <row r="27" spans="1:4" ht="17.25" x14ac:dyDescent="0.35">
      <c r="A27" s="20" t="s">
        <v>38</v>
      </c>
      <c r="B27" s="3">
        <v>0</v>
      </c>
      <c r="C27" s="3">
        <v>0</v>
      </c>
      <c r="D27" s="191"/>
    </row>
    <row r="28" spans="1:4" ht="17.25" x14ac:dyDescent="0.35">
      <c r="A28" s="20" t="s">
        <v>39</v>
      </c>
      <c r="B28" s="3">
        <v>0</v>
      </c>
      <c r="C28" s="3">
        <v>0</v>
      </c>
      <c r="D28" s="191"/>
    </row>
    <row r="29" spans="1:4" ht="17.25" x14ac:dyDescent="0.35">
      <c r="A29" s="20" t="s">
        <v>25</v>
      </c>
      <c r="B29" s="3">
        <v>0</v>
      </c>
      <c r="C29" s="3">
        <v>0</v>
      </c>
      <c r="D29" s="191"/>
    </row>
    <row r="30" spans="1:4" ht="28.5" customHeight="1" x14ac:dyDescent="0.35">
      <c r="A30" s="22" t="s">
        <v>40</v>
      </c>
      <c r="B30" s="9">
        <f>SUM(B26:B29)</f>
        <v>0</v>
      </c>
      <c r="C30" s="9">
        <f>SUM(C26:C29)</f>
        <v>0</v>
      </c>
      <c r="D30" s="192"/>
    </row>
    <row r="31" spans="1:4" ht="16.5" customHeight="1" x14ac:dyDescent="0.35">
      <c r="A31" s="201"/>
      <c r="B31" s="29"/>
      <c r="C31" s="29"/>
      <c r="D31" s="223"/>
    </row>
    <row r="32" spans="1:4" s="1" customFormat="1" ht="28.5" customHeight="1" x14ac:dyDescent="0.3">
      <c r="A32" s="221" t="s">
        <v>41</v>
      </c>
      <c r="B32" s="222"/>
      <c r="C32" s="33" t="s">
        <v>28</v>
      </c>
      <c r="D32" s="253" t="s">
        <v>42</v>
      </c>
    </row>
    <row r="33" spans="1:4" ht="17.25" x14ac:dyDescent="0.35">
      <c r="A33" s="70" t="s">
        <v>43</v>
      </c>
      <c r="B33" s="71"/>
      <c r="C33" s="6">
        <v>0</v>
      </c>
      <c r="D33" s="193"/>
    </row>
    <row r="34" spans="1:4" ht="17.25" x14ac:dyDescent="0.35">
      <c r="A34" s="70" t="s">
        <v>44</v>
      </c>
      <c r="B34" s="71"/>
      <c r="C34" s="64">
        <v>0</v>
      </c>
      <c r="D34" s="193"/>
    </row>
    <row r="35" spans="1:4" ht="17.25" x14ac:dyDescent="0.35">
      <c r="A35" s="70" t="s">
        <v>45</v>
      </c>
      <c r="B35" s="71"/>
      <c r="C35" s="64">
        <v>0</v>
      </c>
      <c r="D35" s="193"/>
    </row>
    <row r="36" spans="1:4" ht="17.25" x14ac:dyDescent="0.35">
      <c r="A36" s="70" t="s">
        <v>46</v>
      </c>
      <c r="B36" s="71"/>
      <c r="C36" s="64">
        <v>0</v>
      </c>
      <c r="D36" s="193"/>
    </row>
    <row r="37" spans="1:4" ht="17.25" x14ac:dyDescent="0.35">
      <c r="A37" s="73" t="s">
        <v>25</v>
      </c>
      <c r="B37" s="74"/>
      <c r="C37" s="64">
        <v>0</v>
      </c>
      <c r="D37" s="193"/>
    </row>
    <row r="38" spans="1:4" ht="17.25" x14ac:dyDescent="0.35">
      <c r="A38" s="21" t="s">
        <v>47</v>
      </c>
      <c r="B38" s="86"/>
      <c r="C38" s="208">
        <f>SUM(C33:C37)</f>
        <v>0</v>
      </c>
      <c r="D38" s="208"/>
    </row>
    <row r="39" spans="1:4" ht="20.100000000000001" customHeight="1" x14ac:dyDescent="0.35">
      <c r="A39" s="228" t="s">
        <v>48</v>
      </c>
      <c r="B39" s="229"/>
      <c r="C39" s="231">
        <f>SUM(C38+C30)</f>
        <v>0</v>
      </c>
      <c r="D39" s="230"/>
    </row>
    <row r="40" spans="1:4" ht="30.6" customHeight="1" x14ac:dyDescent="0.35">
      <c r="A40" s="205"/>
      <c r="B40" s="215"/>
      <c r="C40" s="204"/>
      <c r="D40" s="216"/>
    </row>
    <row r="41" spans="1:4" ht="19.5" x14ac:dyDescent="0.35">
      <c r="A41" s="217" t="s">
        <v>49</v>
      </c>
      <c r="B41" s="218"/>
      <c r="C41" s="219"/>
      <c r="D41" s="220"/>
    </row>
    <row r="42" spans="1:4" x14ac:dyDescent="0.3">
      <c r="A42" s="114" t="s">
        <v>50</v>
      </c>
      <c r="B42" s="58"/>
      <c r="C42" s="28"/>
      <c r="D42" s="214"/>
    </row>
    <row r="43" spans="1:4" ht="54" x14ac:dyDescent="0.3">
      <c r="A43" s="93" t="s">
        <v>51</v>
      </c>
      <c r="B43" s="33" t="s">
        <v>18</v>
      </c>
      <c r="C43" s="33" t="s">
        <v>19</v>
      </c>
      <c r="D43" s="113" t="s">
        <v>20</v>
      </c>
    </row>
    <row r="44" spans="1:4" ht="17.25" x14ac:dyDescent="0.35">
      <c r="A44" s="44" t="s">
        <v>52</v>
      </c>
      <c r="B44" s="6">
        <v>0</v>
      </c>
      <c r="C44" s="6">
        <v>0</v>
      </c>
      <c r="D44" s="190"/>
    </row>
    <row r="45" spans="1:4" ht="17.25" x14ac:dyDescent="0.35">
      <c r="A45" s="45" t="s">
        <v>53</v>
      </c>
      <c r="B45" s="3">
        <v>0</v>
      </c>
      <c r="C45" s="3">
        <v>0</v>
      </c>
      <c r="D45" s="191"/>
    </row>
    <row r="46" spans="1:4" ht="17.25" x14ac:dyDescent="0.35">
      <c r="A46" s="45" t="s">
        <v>54</v>
      </c>
      <c r="B46" s="3">
        <v>0</v>
      </c>
      <c r="C46" s="3">
        <v>0</v>
      </c>
      <c r="D46" s="191"/>
    </row>
    <row r="47" spans="1:4" ht="17.25" x14ac:dyDescent="0.35">
      <c r="A47" s="45" t="s">
        <v>25</v>
      </c>
      <c r="B47" s="5">
        <v>0</v>
      </c>
      <c r="C47" s="5">
        <v>0</v>
      </c>
      <c r="D47" s="194"/>
    </row>
    <row r="48" spans="1:4" ht="17.25" x14ac:dyDescent="0.35">
      <c r="A48" s="23" t="s">
        <v>55</v>
      </c>
      <c r="B48" s="9">
        <f>SUM(B44:B47)</f>
        <v>0</v>
      </c>
      <c r="C48" s="9">
        <f>SUM(C44:C47)</f>
        <v>0</v>
      </c>
      <c r="D48" s="195"/>
    </row>
    <row r="49" spans="1:4" ht="20.100000000000001" customHeight="1" x14ac:dyDescent="0.35">
      <c r="A49" s="205"/>
      <c r="B49" s="204"/>
      <c r="C49" s="29"/>
      <c r="D49" s="206"/>
    </row>
    <row r="50" spans="1:4" x14ac:dyDescent="0.3">
      <c r="A50" s="117" t="s">
        <v>56</v>
      </c>
      <c r="B50" s="46"/>
      <c r="C50" s="34" t="s">
        <v>28</v>
      </c>
      <c r="D50" s="112"/>
    </row>
    <row r="51" spans="1:4" ht="30" x14ac:dyDescent="0.35">
      <c r="A51" s="115" t="s">
        <v>57</v>
      </c>
      <c r="B51" s="109"/>
      <c r="C51" s="6">
        <v>0</v>
      </c>
      <c r="D51" s="241"/>
    </row>
    <row r="52" spans="1:4" ht="17.25" x14ac:dyDescent="0.35">
      <c r="A52" s="70" t="s">
        <v>58</v>
      </c>
      <c r="B52" s="110"/>
      <c r="C52" s="6">
        <v>0</v>
      </c>
      <c r="D52" s="242"/>
    </row>
    <row r="53" spans="1:4" ht="30" x14ac:dyDescent="0.35">
      <c r="A53" s="119" t="s">
        <v>59</v>
      </c>
      <c r="B53" s="244"/>
      <c r="C53" s="258">
        <v>0</v>
      </c>
      <c r="D53" s="242"/>
    </row>
    <row r="54" spans="1:4" ht="16.5" customHeight="1" x14ac:dyDescent="0.35">
      <c r="A54" s="183" t="s">
        <v>60</v>
      </c>
      <c r="B54" s="245"/>
      <c r="C54" s="259"/>
      <c r="D54" s="243"/>
    </row>
    <row r="55" spans="1:4" ht="17.25" x14ac:dyDescent="0.35">
      <c r="A55" s="21" t="s">
        <v>61</v>
      </c>
      <c r="B55" s="207"/>
      <c r="C55" s="208">
        <f>C51*C52*C53</f>
        <v>0</v>
      </c>
      <c r="D55" s="209"/>
    </row>
    <row r="56" spans="1:4" ht="18.600000000000001" customHeight="1" x14ac:dyDescent="0.35">
      <c r="A56" s="228" t="s">
        <v>62</v>
      </c>
      <c r="B56" s="229"/>
      <c r="C56" s="231">
        <f>SUM(C55+C48)</f>
        <v>0</v>
      </c>
      <c r="D56" s="230"/>
    </row>
    <row r="57" spans="1:4" ht="27.95" customHeight="1" x14ac:dyDescent="0.35">
      <c r="A57" s="205"/>
      <c r="B57" s="210"/>
      <c r="C57" s="204"/>
      <c r="D57" s="211"/>
    </row>
    <row r="58" spans="1:4" ht="17.45" customHeight="1" x14ac:dyDescent="0.3">
      <c r="A58" s="212" t="s">
        <v>63</v>
      </c>
      <c r="B58" s="213"/>
      <c r="C58" s="248" t="s">
        <v>64</v>
      </c>
      <c r="D58" s="249" t="s">
        <v>64</v>
      </c>
    </row>
    <row r="59" spans="1:4" x14ac:dyDescent="0.3">
      <c r="A59" s="56" t="s">
        <v>65</v>
      </c>
      <c r="B59" s="59"/>
      <c r="C59" s="34" t="s">
        <v>28</v>
      </c>
      <c r="D59" s="184" t="s">
        <v>66</v>
      </c>
    </row>
    <row r="60" spans="1:4" ht="17.25" x14ac:dyDescent="0.35">
      <c r="A60" s="78" t="s">
        <v>67</v>
      </c>
      <c r="B60" s="79"/>
      <c r="C60" s="64">
        <v>0</v>
      </c>
      <c r="D60" s="196"/>
    </row>
    <row r="61" spans="1:4" ht="17.25" x14ac:dyDescent="0.35">
      <c r="A61" s="80"/>
      <c r="B61" s="81"/>
      <c r="C61" s="64">
        <v>0</v>
      </c>
      <c r="D61" s="193"/>
    </row>
    <row r="62" spans="1:4" ht="18.75" customHeight="1" x14ac:dyDescent="0.35">
      <c r="A62" s="80"/>
      <c r="B62" s="81"/>
      <c r="C62" s="64">
        <v>0</v>
      </c>
      <c r="D62" s="193"/>
    </row>
    <row r="63" spans="1:4" ht="15" customHeight="1" x14ac:dyDescent="0.35">
      <c r="A63" s="25" t="s">
        <v>68</v>
      </c>
      <c r="B63" s="75"/>
      <c r="C63" s="72">
        <f>SUM(C60:C62)</f>
        <v>0</v>
      </c>
      <c r="D63" s="225"/>
    </row>
    <row r="64" spans="1:4" ht="17.45" customHeight="1" x14ac:dyDescent="0.35">
      <c r="A64" s="201"/>
      <c r="B64" s="202"/>
      <c r="C64" s="29"/>
      <c r="D64" s="203"/>
    </row>
    <row r="65" spans="1:4" x14ac:dyDescent="0.3">
      <c r="A65" s="83" t="s">
        <v>69</v>
      </c>
      <c r="B65" s="84"/>
      <c r="C65" s="33" t="s">
        <v>28</v>
      </c>
      <c r="D65" s="113" t="s">
        <v>66</v>
      </c>
    </row>
    <row r="66" spans="1:4" ht="17.25" x14ac:dyDescent="0.35">
      <c r="A66" s="78" t="s">
        <v>67</v>
      </c>
      <c r="B66" s="79"/>
      <c r="C66" s="64">
        <v>0</v>
      </c>
      <c r="D66" s="196"/>
    </row>
    <row r="67" spans="1:4" ht="17.25" x14ac:dyDescent="0.35">
      <c r="A67" s="80"/>
      <c r="B67" s="81"/>
      <c r="C67" s="64">
        <v>0</v>
      </c>
      <c r="D67" s="193"/>
    </row>
    <row r="68" spans="1:4" ht="18.75" customHeight="1" x14ac:dyDescent="0.35">
      <c r="A68" s="80"/>
      <c r="B68" s="81"/>
      <c r="C68" s="64">
        <v>0</v>
      </c>
      <c r="D68" s="193"/>
    </row>
    <row r="69" spans="1:4" ht="18.75" customHeight="1" x14ac:dyDescent="0.35">
      <c r="A69" s="25" t="s">
        <v>70</v>
      </c>
      <c r="B69" s="75"/>
      <c r="C69" s="72">
        <f>SUM(C66:C68)</f>
        <v>0</v>
      </c>
      <c r="D69" s="197"/>
    </row>
    <row r="70" spans="1:4" ht="30" customHeight="1" x14ac:dyDescent="0.35">
      <c r="A70" s="198"/>
      <c r="B70" s="199"/>
      <c r="C70" s="29"/>
      <c r="D70" s="200"/>
    </row>
    <row r="71" spans="1:4" ht="30" x14ac:dyDescent="0.3">
      <c r="A71" s="226" t="s">
        <v>71</v>
      </c>
      <c r="B71" s="227"/>
      <c r="C71" s="34" t="s">
        <v>28</v>
      </c>
      <c r="D71" s="184" t="s">
        <v>66</v>
      </c>
    </row>
    <row r="72" spans="1:4" ht="17.100000000000001" customHeight="1" x14ac:dyDescent="0.35">
      <c r="A72" s="78" t="s">
        <v>67</v>
      </c>
      <c r="B72" s="79"/>
      <c r="C72" s="64">
        <v>0</v>
      </c>
      <c r="D72" s="196"/>
    </row>
    <row r="73" spans="1:4" ht="17.25" x14ac:dyDescent="0.35">
      <c r="A73" s="80"/>
      <c r="B73" s="81"/>
      <c r="C73" s="64">
        <v>0</v>
      </c>
      <c r="D73" s="193"/>
    </row>
    <row r="74" spans="1:4" ht="18.600000000000001" customHeight="1" x14ac:dyDescent="0.35">
      <c r="A74" s="80"/>
      <c r="B74" s="81"/>
      <c r="C74" s="64">
        <v>0</v>
      </c>
      <c r="D74" s="193"/>
    </row>
    <row r="75" spans="1:4" ht="27.6" customHeight="1" x14ac:dyDescent="0.35">
      <c r="A75" s="22" t="s">
        <v>72</v>
      </c>
      <c r="B75" s="82"/>
      <c r="C75" s="72">
        <f>SUM(C72:C74)</f>
        <v>0</v>
      </c>
      <c r="D75" s="197"/>
    </row>
    <row r="76" spans="1:4" ht="17.45" customHeight="1" x14ac:dyDescent="0.35">
      <c r="A76" s="198"/>
      <c r="B76" s="199"/>
      <c r="C76" s="29"/>
      <c r="D76" s="200"/>
    </row>
    <row r="77" spans="1:4" x14ac:dyDescent="0.3">
      <c r="A77" s="83" t="s">
        <v>145</v>
      </c>
      <c r="B77" s="84"/>
      <c r="C77" s="33" t="s">
        <v>28</v>
      </c>
      <c r="D77" s="113" t="s">
        <v>66</v>
      </c>
    </row>
    <row r="78" spans="1:4" ht="17.25" x14ac:dyDescent="0.35">
      <c r="A78" s="78" t="s">
        <v>67</v>
      </c>
      <c r="B78" s="79"/>
      <c r="C78" s="64">
        <v>0</v>
      </c>
      <c r="D78" s="196"/>
    </row>
    <row r="79" spans="1:4" ht="17.25" x14ac:dyDescent="0.35">
      <c r="A79" s="80"/>
      <c r="B79" s="81"/>
      <c r="C79" s="64">
        <v>0</v>
      </c>
      <c r="D79" s="193"/>
    </row>
    <row r="80" spans="1:4" ht="18.75" customHeight="1" x14ac:dyDescent="0.35">
      <c r="A80" s="80"/>
      <c r="B80" s="81"/>
      <c r="C80" s="64">
        <v>0</v>
      </c>
      <c r="D80" s="193"/>
    </row>
    <row r="81" spans="1:4" ht="24" customHeight="1" x14ac:dyDescent="0.35">
      <c r="A81" s="25" t="s">
        <v>146</v>
      </c>
      <c r="B81" s="75"/>
      <c r="C81" s="72">
        <f>SUM(C78:C80)</f>
        <v>0</v>
      </c>
      <c r="D81" s="197"/>
    </row>
    <row r="82" spans="1:4" ht="17.100000000000001" customHeight="1" x14ac:dyDescent="0.35">
      <c r="A82" s="26" t="s">
        <v>73</v>
      </c>
      <c r="B82" s="87"/>
      <c r="C82" s="85">
        <f>SUM(C63,C69,C75,C81)</f>
        <v>0</v>
      </c>
      <c r="D82" s="118"/>
    </row>
    <row r="83" spans="1:4" ht="19.5" customHeight="1" x14ac:dyDescent="0.3">
      <c r="A83" s="250" t="s">
        <v>64</v>
      </c>
      <c r="B83" s="7"/>
      <c r="C83" s="250" t="s">
        <v>64</v>
      </c>
      <c r="D83" s="7"/>
    </row>
    <row r="84" spans="1:4" ht="26.25" customHeight="1" x14ac:dyDescent="0.3">
      <c r="A84" s="4" t="s">
        <v>74</v>
      </c>
      <c r="B84" s="89"/>
      <c r="C84" s="88">
        <f>C82+C39+C56+C21</f>
        <v>0</v>
      </c>
    </row>
    <row r="85" spans="1:4" x14ac:dyDescent="0.3">
      <c r="D85" s="252" t="str">
        <f>IF(C84&gt;20000,"&lt;&lt;Grant request cannot exceed $20,000","")</f>
        <v/>
      </c>
    </row>
    <row r="98" ht="17.25" customHeight="1" x14ac:dyDescent="0.3"/>
    <row r="99" ht="15" customHeight="1" x14ac:dyDescent="0.3"/>
    <row r="100" ht="17.25" customHeight="1" x14ac:dyDescent="0.3"/>
    <row r="102" ht="25.5" customHeight="1" x14ac:dyDescent="0.3"/>
    <row r="104" ht="24.75" customHeight="1" x14ac:dyDescent="0.3"/>
    <row r="106" ht="26.25" customHeight="1" x14ac:dyDescent="0.3"/>
    <row r="108" ht="24.75" customHeight="1" x14ac:dyDescent="0.3"/>
  </sheetData>
  <sheetProtection selectLockedCells="1"/>
  <customSheetViews>
    <customSheetView guid="{FF96631D-7CC1-4300-B1B0-7950BBAE9EF3}" showPageBreaks="1" showGridLines="0">
      <selection activeCell="A3" sqref="A3"/>
      <rowBreaks count="2" manualBreakCount="2">
        <brk id="3" max="16383" man="1"/>
        <brk id="92" max="16383" man="1"/>
      </rowBreaks>
      <pageMargins left="0" right="0" top="0" bottom="0" header="0" footer="0"/>
      <pageSetup orientation="portrait" r:id="rId1"/>
    </customSheetView>
  </customSheetViews>
  <mergeCells count="1">
    <mergeCell ref="C53:C54"/>
  </mergeCells>
  <conditionalFormatting sqref="C84">
    <cfRule type="cellIs" dxfId="13" priority="3" operator="greaterThan">
      <formula>20000</formula>
    </cfRule>
  </conditionalFormatting>
  <hyperlinks>
    <hyperlink ref="A5" r:id="rId2" display="Allocation guidance can be found on ODE's Start-Up and Expansion Grant webpage." xr:uid="{00000000-0004-0000-0100-000001000000}"/>
    <hyperlink ref="A3:D3" r:id="rId3" display="For Use of Funds information please see RFA Attachment D. " xr:uid="{00000000-0004-0000-0100-000002000000}"/>
    <hyperlink ref="A54" r:id="rId4" xr:uid="{969FD37B-40A9-47E6-95CB-AAA0D2E7195A}"/>
    <hyperlink ref="D32" r:id="rId5" display="Don’t forget to check out ODE's free summer meals promotional materials" xr:uid="{00000000-0004-0000-0100-000000000000}"/>
  </hyperlinks>
  <pageMargins left="0.25" right="0.17708333333333334" top="0.75" bottom="0.75" header="0.3" footer="0.3"/>
  <pageSetup orientation="portrait" r:id="rId6"/>
  <headerFooter>
    <oddHeader>&amp;COregon Department of Education - Start up and Expansion Grant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99FF"/>
  </sheetPr>
  <dimension ref="A1:D89"/>
  <sheetViews>
    <sheetView showGridLines="0" showRuler="0" showWhiteSpace="0" view="pageLayout" zoomScale="110" zoomScaleNormal="60" zoomScalePageLayoutView="110" workbookViewId="0">
      <selection activeCell="C64" sqref="C64"/>
    </sheetView>
  </sheetViews>
  <sheetFormatPr defaultColWidth="9" defaultRowHeight="16.5" x14ac:dyDescent="0.3"/>
  <cols>
    <col min="1" max="1" width="37.5" customWidth="1"/>
    <col min="2" max="2" width="11.75" customWidth="1"/>
    <col min="3" max="3" width="12.375" customWidth="1"/>
    <col min="4" max="4" width="34.125" customWidth="1"/>
  </cols>
  <sheetData>
    <row r="1" spans="1:4" ht="27" customHeight="1" x14ac:dyDescent="0.3">
      <c r="A1" s="43" t="s">
        <v>75</v>
      </c>
      <c r="B1" s="43"/>
      <c r="C1" s="10"/>
      <c r="D1" s="10"/>
    </row>
    <row r="2" spans="1:4" s="106" customFormat="1" ht="26.25" customHeight="1" x14ac:dyDescent="0.3">
      <c r="A2" s="123" t="s">
        <v>76</v>
      </c>
      <c r="B2" s="107"/>
      <c r="C2" s="108"/>
      <c r="D2" s="108"/>
    </row>
    <row r="3" spans="1:4" ht="54.75" customHeight="1" x14ac:dyDescent="0.3">
      <c r="A3" s="31" t="s">
        <v>16</v>
      </c>
      <c r="B3" s="31"/>
    </row>
    <row r="4" spans="1:4" s="1" customFormat="1" ht="31.5" customHeight="1" x14ac:dyDescent="0.3">
      <c r="A4" s="24" t="s">
        <v>17</v>
      </c>
      <c r="B4" s="34" t="s">
        <v>18</v>
      </c>
      <c r="C4" s="34" t="s">
        <v>77</v>
      </c>
      <c r="D4" s="91" t="s">
        <v>20</v>
      </c>
    </row>
    <row r="5" spans="1:4" s="2" customFormat="1" ht="18.75" customHeight="1" x14ac:dyDescent="0.35">
      <c r="A5" s="19" t="s">
        <v>21</v>
      </c>
      <c r="B5" s="131">
        <v>0</v>
      </c>
      <c r="C5" s="131">
        <v>0</v>
      </c>
      <c r="D5" s="132"/>
    </row>
    <row r="6" spans="1:4" ht="17.25" x14ac:dyDescent="0.35">
      <c r="A6" s="20" t="s">
        <v>22</v>
      </c>
      <c r="B6" s="133">
        <v>0</v>
      </c>
      <c r="C6" s="133">
        <v>0</v>
      </c>
      <c r="D6" s="134"/>
    </row>
    <row r="7" spans="1:4" ht="17.25" x14ac:dyDescent="0.35">
      <c r="A7" s="20" t="s">
        <v>23</v>
      </c>
      <c r="B7" s="133">
        <v>0</v>
      </c>
      <c r="C7" s="133">
        <v>0</v>
      </c>
      <c r="D7" s="134"/>
    </row>
    <row r="8" spans="1:4" ht="17.25" x14ac:dyDescent="0.35">
      <c r="A8" s="20" t="s">
        <v>24</v>
      </c>
      <c r="B8" s="133">
        <v>0</v>
      </c>
      <c r="C8" s="133">
        <v>0</v>
      </c>
      <c r="D8" s="134"/>
    </row>
    <row r="9" spans="1:4" ht="17.25" x14ac:dyDescent="0.35">
      <c r="A9" s="20" t="s">
        <v>25</v>
      </c>
      <c r="B9" s="133">
        <v>0</v>
      </c>
      <c r="C9" s="133">
        <v>0</v>
      </c>
      <c r="D9" s="134"/>
    </row>
    <row r="10" spans="1:4" ht="17.25" x14ac:dyDescent="0.35">
      <c r="A10" s="21" t="s">
        <v>17</v>
      </c>
      <c r="B10" s="8">
        <f>SUM(B5:B9)</f>
        <v>0</v>
      </c>
      <c r="C10" s="8">
        <f>SUM(C5:C9)</f>
        <v>0</v>
      </c>
      <c r="D10" s="11"/>
    </row>
    <row r="11" spans="1:4" s="1" customFormat="1" ht="30" customHeight="1" x14ac:dyDescent="0.3">
      <c r="A11" s="60" t="s">
        <v>27</v>
      </c>
      <c r="B11" s="61"/>
      <c r="C11" s="34" t="s">
        <v>28</v>
      </c>
      <c r="D11" s="91" t="s">
        <v>20</v>
      </c>
    </row>
    <row r="12" spans="1:4" ht="17.25" x14ac:dyDescent="0.35">
      <c r="A12" s="73" t="s">
        <v>29</v>
      </c>
      <c r="B12" s="74"/>
      <c r="C12" s="135">
        <v>0</v>
      </c>
      <c r="D12" s="136"/>
    </row>
    <row r="13" spans="1:4" ht="17.25" x14ac:dyDescent="0.35">
      <c r="A13" s="73" t="s">
        <v>30</v>
      </c>
      <c r="B13" s="74"/>
      <c r="C13" s="137">
        <v>0</v>
      </c>
      <c r="D13" s="132"/>
    </row>
    <row r="14" spans="1:4" ht="17.25" x14ac:dyDescent="0.35">
      <c r="A14" s="73" t="s">
        <v>31</v>
      </c>
      <c r="B14" s="74"/>
      <c r="C14" s="137">
        <v>0</v>
      </c>
      <c r="D14" s="134"/>
    </row>
    <row r="15" spans="1:4" ht="17.25" x14ac:dyDescent="0.35">
      <c r="A15" s="70" t="s">
        <v>25</v>
      </c>
      <c r="B15" s="71"/>
      <c r="C15" s="137">
        <v>0</v>
      </c>
      <c r="D15" s="134"/>
    </row>
    <row r="16" spans="1:4" ht="17.25" x14ac:dyDescent="0.35">
      <c r="A16" s="67" t="s">
        <v>32</v>
      </c>
      <c r="B16" s="67"/>
      <c r="C16" s="27">
        <f>SUM(C12:C15)</f>
        <v>0</v>
      </c>
      <c r="D16" s="14"/>
    </row>
    <row r="17" spans="1:4" ht="26.25" customHeight="1" x14ac:dyDescent="0.35">
      <c r="A17" s="30" t="s">
        <v>49</v>
      </c>
      <c r="B17" s="57"/>
      <c r="C17" s="29"/>
      <c r="D17" s="29"/>
    </row>
    <row r="18" spans="1:4" s="1" customFormat="1" ht="16.5" customHeight="1" x14ac:dyDescent="0.3">
      <c r="A18" s="114" t="s">
        <v>50</v>
      </c>
      <c r="B18" s="58"/>
      <c r="C18" s="28"/>
      <c r="D18" s="46"/>
    </row>
    <row r="19" spans="1:4" ht="54" x14ac:dyDescent="0.3">
      <c r="A19" s="93" t="s">
        <v>51</v>
      </c>
      <c r="B19" s="33" t="s">
        <v>18</v>
      </c>
      <c r="C19" s="33" t="s">
        <v>77</v>
      </c>
      <c r="D19" s="92" t="s">
        <v>20</v>
      </c>
    </row>
    <row r="20" spans="1:4" ht="17.25" x14ac:dyDescent="0.35">
      <c r="A20" s="19" t="s">
        <v>52</v>
      </c>
      <c r="B20" s="131">
        <v>0</v>
      </c>
      <c r="C20" s="131">
        <v>0</v>
      </c>
      <c r="D20" s="138"/>
    </row>
    <row r="21" spans="1:4" ht="17.25" x14ac:dyDescent="0.35">
      <c r="A21" s="20" t="s">
        <v>78</v>
      </c>
      <c r="B21" s="133">
        <v>0</v>
      </c>
      <c r="C21" s="133">
        <v>0</v>
      </c>
      <c r="D21" s="139"/>
    </row>
    <row r="22" spans="1:4" ht="17.25" x14ac:dyDescent="0.35">
      <c r="A22" s="20" t="s">
        <v>53</v>
      </c>
      <c r="B22" s="133">
        <v>0</v>
      </c>
      <c r="C22" s="133">
        <v>0</v>
      </c>
      <c r="D22" s="139"/>
    </row>
    <row r="23" spans="1:4" ht="19.5" customHeight="1" x14ac:dyDescent="0.35">
      <c r="A23" s="20" t="s">
        <v>54</v>
      </c>
      <c r="B23" s="133">
        <v>0</v>
      </c>
      <c r="C23" s="133">
        <v>0</v>
      </c>
      <c r="D23" s="139"/>
    </row>
    <row r="24" spans="1:4" s="1" customFormat="1" ht="15" customHeight="1" x14ac:dyDescent="0.35">
      <c r="A24" s="20" t="s">
        <v>25</v>
      </c>
      <c r="B24" s="140">
        <v>0</v>
      </c>
      <c r="C24" s="140">
        <v>0</v>
      </c>
      <c r="D24" s="141"/>
    </row>
    <row r="25" spans="1:4" ht="17.25" customHeight="1" x14ac:dyDescent="0.35">
      <c r="A25" s="23" t="s">
        <v>55</v>
      </c>
      <c r="B25" s="9">
        <f>SUM(B20:B24)</f>
        <v>0</v>
      </c>
      <c r="C25" s="9">
        <f>SUM(C20:C24)</f>
        <v>0</v>
      </c>
      <c r="D25" s="90"/>
    </row>
    <row r="26" spans="1:4" ht="33" customHeight="1" x14ac:dyDescent="0.3">
      <c r="A26" s="117" t="s">
        <v>56</v>
      </c>
      <c r="B26" s="46"/>
      <c r="C26" s="34" t="s">
        <v>28</v>
      </c>
      <c r="D26" s="46"/>
    </row>
    <row r="27" spans="1:4" ht="30" customHeight="1" x14ac:dyDescent="0.35">
      <c r="A27" s="115" t="s">
        <v>79</v>
      </c>
      <c r="B27" s="109"/>
      <c r="C27" s="142">
        <v>0</v>
      </c>
      <c r="D27" s="143"/>
    </row>
    <row r="28" spans="1:4" ht="17.25" customHeight="1" x14ac:dyDescent="0.35">
      <c r="A28" s="116" t="s">
        <v>58</v>
      </c>
      <c r="B28" s="110"/>
      <c r="C28" s="144">
        <v>0</v>
      </c>
      <c r="D28" s="145"/>
    </row>
    <row r="29" spans="1:4" ht="30" customHeight="1" x14ac:dyDescent="0.35">
      <c r="A29" s="119" t="s">
        <v>80</v>
      </c>
      <c r="B29" s="120"/>
      <c r="C29" s="146">
        <v>0.57499999999999996</v>
      </c>
      <c r="D29" s="147"/>
    </row>
    <row r="30" spans="1:4" ht="30" customHeight="1" x14ac:dyDescent="0.35">
      <c r="A30" s="25" t="s">
        <v>61</v>
      </c>
      <c r="B30" s="121"/>
      <c r="C30" s="72">
        <f>C27*C28*C29</f>
        <v>0</v>
      </c>
      <c r="D30" s="94"/>
    </row>
    <row r="31" spans="1:4" ht="34.5" customHeight="1" x14ac:dyDescent="0.35">
      <c r="A31" s="101" t="s">
        <v>34</v>
      </c>
      <c r="B31" s="102"/>
      <c r="C31" s="103"/>
      <c r="D31" s="103"/>
    </row>
    <row r="32" spans="1:4" ht="33" x14ac:dyDescent="0.3">
      <c r="A32" s="111" t="s">
        <v>35</v>
      </c>
      <c r="B32" s="46"/>
      <c r="C32" s="46"/>
      <c r="D32" s="112"/>
    </row>
    <row r="33" spans="1:4" ht="55.5" customHeight="1" x14ac:dyDescent="0.3">
      <c r="A33" s="104" t="s">
        <v>81</v>
      </c>
      <c r="B33" s="33" t="s">
        <v>18</v>
      </c>
      <c r="C33" s="33" t="s">
        <v>77</v>
      </c>
      <c r="D33" s="113" t="s">
        <v>20</v>
      </c>
    </row>
    <row r="34" spans="1:4" ht="17.25" x14ac:dyDescent="0.35">
      <c r="A34" s="19" t="s">
        <v>37</v>
      </c>
      <c r="B34" s="131">
        <v>0</v>
      </c>
      <c r="C34" s="131">
        <v>0</v>
      </c>
      <c r="D34" s="138"/>
    </row>
    <row r="35" spans="1:4" ht="17.25" x14ac:dyDescent="0.35">
      <c r="A35" s="20" t="s">
        <v>38</v>
      </c>
      <c r="B35" s="133">
        <v>0</v>
      </c>
      <c r="C35" s="133">
        <v>0</v>
      </c>
      <c r="D35" s="139"/>
    </row>
    <row r="36" spans="1:4" ht="17.25" x14ac:dyDescent="0.35">
      <c r="A36" s="20" t="s">
        <v>39</v>
      </c>
      <c r="B36" s="133">
        <v>0</v>
      </c>
      <c r="C36" s="133">
        <v>0</v>
      </c>
      <c r="D36" s="139"/>
    </row>
    <row r="37" spans="1:4" ht="17.25" x14ac:dyDescent="0.35">
      <c r="A37" s="20" t="s">
        <v>25</v>
      </c>
      <c r="B37" s="133">
        <v>0</v>
      </c>
      <c r="C37" s="133">
        <v>0</v>
      </c>
      <c r="D37" s="139"/>
    </row>
    <row r="38" spans="1:4" ht="32.25" customHeight="1" x14ac:dyDescent="0.35">
      <c r="A38" s="22" t="s">
        <v>40</v>
      </c>
      <c r="B38" s="9">
        <f>SUM(B34:B37)</f>
        <v>0</v>
      </c>
      <c r="C38" s="9">
        <f>SUM(C34:C37)</f>
        <v>0</v>
      </c>
      <c r="D38" s="12"/>
    </row>
    <row r="39" spans="1:4" s="1" customFormat="1" ht="28.5" customHeight="1" x14ac:dyDescent="0.3">
      <c r="A39" s="68" t="s">
        <v>82</v>
      </c>
      <c r="B39" s="69"/>
      <c r="C39" s="34" t="s">
        <v>28</v>
      </c>
      <c r="D39" s="148" t="s">
        <v>42</v>
      </c>
    </row>
    <row r="40" spans="1:4" ht="17.25" x14ac:dyDescent="0.35">
      <c r="A40" s="70" t="s">
        <v>83</v>
      </c>
      <c r="B40" s="71"/>
      <c r="C40" s="135">
        <v>0</v>
      </c>
      <c r="D40" s="149"/>
    </row>
    <row r="41" spans="1:4" ht="17.25" x14ac:dyDescent="0.35">
      <c r="A41" s="70" t="s">
        <v>44</v>
      </c>
      <c r="B41" s="71"/>
      <c r="C41" s="137">
        <v>0</v>
      </c>
      <c r="D41" s="149"/>
    </row>
    <row r="42" spans="1:4" ht="17.25" x14ac:dyDescent="0.35">
      <c r="A42" s="70" t="s">
        <v>45</v>
      </c>
      <c r="B42" s="71"/>
      <c r="C42" s="137">
        <v>0</v>
      </c>
      <c r="D42" s="149"/>
    </row>
    <row r="43" spans="1:4" ht="17.25" x14ac:dyDescent="0.35">
      <c r="A43" s="70" t="s">
        <v>46</v>
      </c>
      <c r="B43" s="71"/>
      <c r="C43" s="137">
        <v>0</v>
      </c>
      <c r="D43" s="149"/>
    </row>
    <row r="44" spans="1:4" ht="17.25" x14ac:dyDescent="0.35">
      <c r="A44" s="73" t="s">
        <v>25</v>
      </c>
      <c r="B44" s="74"/>
      <c r="C44" s="137">
        <v>0</v>
      </c>
      <c r="D44" s="149"/>
    </row>
    <row r="45" spans="1:4" ht="17.25" x14ac:dyDescent="0.35">
      <c r="A45" s="25" t="s">
        <v>84</v>
      </c>
      <c r="B45" s="75"/>
      <c r="C45" s="72">
        <f>SUM(C40:C44)</f>
        <v>0</v>
      </c>
      <c r="D45" s="13"/>
    </row>
    <row r="46" spans="1:4" ht="25.5" customHeight="1" x14ac:dyDescent="0.3">
      <c r="A46" s="32" t="s">
        <v>63</v>
      </c>
      <c r="B46" s="32"/>
      <c r="C46" s="7" t="s">
        <v>64</v>
      </c>
      <c r="D46" s="7" t="s">
        <v>64</v>
      </c>
    </row>
    <row r="47" spans="1:4" ht="30" customHeight="1" x14ac:dyDescent="0.3">
      <c r="A47" s="76" t="s">
        <v>71</v>
      </c>
      <c r="B47" s="77"/>
      <c r="C47" s="34" t="s">
        <v>28</v>
      </c>
      <c r="D47" s="91" t="s">
        <v>66</v>
      </c>
    </row>
    <row r="48" spans="1:4" ht="17.25" x14ac:dyDescent="0.35">
      <c r="A48" s="150" t="s">
        <v>67</v>
      </c>
      <c r="B48" s="151"/>
      <c r="C48" s="135"/>
      <c r="D48" s="152"/>
    </row>
    <row r="49" spans="1:4" ht="17.25" x14ac:dyDescent="0.35">
      <c r="A49" s="153"/>
      <c r="B49" s="110"/>
      <c r="C49" s="137">
        <v>0</v>
      </c>
      <c r="D49" s="149"/>
    </row>
    <row r="50" spans="1:4" ht="17.25" x14ac:dyDescent="0.35">
      <c r="A50" s="153"/>
      <c r="B50" s="110"/>
      <c r="C50" s="137">
        <v>0</v>
      </c>
      <c r="D50" s="149"/>
    </row>
    <row r="51" spans="1:4" ht="30.75" customHeight="1" x14ac:dyDescent="0.35">
      <c r="A51" s="22" t="s">
        <v>72</v>
      </c>
      <c r="B51" s="82"/>
      <c r="C51" s="72">
        <f>SUM(C48:C50)</f>
        <v>0</v>
      </c>
      <c r="D51" s="38"/>
    </row>
    <row r="52" spans="1:4" ht="30" customHeight="1" x14ac:dyDescent="0.3">
      <c r="A52" s="83" t="s">
        <v>69</v>
      </c>
      <c r="B52" s="84"/>
      <c r="C52" s="34" t="s">
        <v>28</v>
      </c>
      <c r="D52" s="91" t="s">
        <v>66</v>
      </c>
    </row>
    <row r="53" spans="1:4" ht="17.25" x14ac:dyDescent="0.35">
      <c r="A53" s="150" t="s">
        <v>67</v>
      </c>
      <c r="B53" s="151"/>
      <c r="C53" s="135">
        <v>0</v>
      </c>
      <c r="D53" s="152"/>
    </row>
    <row r="54" spans="1:4" ht="17.25" x14ac:dyDescent="0.35">
      <c r="A54" s="153"/>
      <c r="B54" s="110"/>
      <c r="C54" s="137">
        <v>0</v>
      </c>
      <c r="D54" s="149"/>
    </row>
    <row r="55" spans="1:4" ht="17.25" x14ac:dyDescent="0.35">
      <c r="A55" s="153"/>
      <c r="B55" s="110"/>
      <c r="C55" s="137">
        <v>0</v>
      </c>
      <c r="D55" s="149"/>
    </row>
    <row r="56" spans="1:4" ht="18.75" customHeight="1" x14ac:dyDescent="0.35">
      <c r="A56" s="25" t="s">
        <v>70</v>
      </c>
      <c r="B56" s="75"/>
      <c r="C56" s="72">
        <f>SUM(C53:C55)</f>
        <v>0</v>
      </c>
      <c r="D56" s="38"/>
    </row>
    <row r="57" spans="1:4" x14ac:dyDescent="0.3">
      <c r="A57" s="56" t="s">
        <v>65</v>
      </c>
      <c r="B57" s="59"/>
      <c r="C57" s="34" t="s">
        <v>28</v>
      </c>
      <c r="D57" s="91" t="s">
        <v>66</v>
      </c>
    </row>
    <row r="58" spans="1:4" ht="17.25" x14ac:dyDescent="0.35">
      <c r="A58" s="150" t="s">
        <v>67</v>
      </c>
      <c r="B58" s="151"/>
      <c r="C58" s="135"/>
      <c r="D58" s="152"/>
    </row>
    <row r="59" spans="1:4" ht="17.25" x14ac:dyDescent="0.35">
      <c r="A59" s="153"/>
      <c r="B59" s="110"/>
      <c r="C59" s="137">
        <v>0</v>
      </c>
      <c r="D59" s="149"/>
    </row>
    <row r="60" spans="1:4" ht="17.25" x14ac:dyDescent="0.35">
      <c r="A60" s="153"/>
      <c r="B60" s="110"/>
      <c r="C60" s="137">
        <v>0</v>
      </c>
      <c r="D60" s="149"/>
    </row>
    <row r="61" spans="1:4" ht="18.75" customHeight="1" x14ac:dyDescent="0.35">
      <c r="A61" s="21" t="s">
        <v>85</v>
      </c>
      <c r="B61" s="86"/>
      <c r="C61" s="72">
        <f>SUM(C58:C60)</f>
        <v>0</v>
      </c>
      <c r="D61" s="38"/>
    </row>
    <row r="62" spans="1:4" ht="24" customHeight="1" x14ac:dyDescent="0.35">
      <c r="A62" s="26" t="s">
        <v>73</v>
      </c>
      <c r="B62" s="87"/>
      <c r="C62" s="85">
        <f>SUM(C61,C56,C51)</f>
        <v>0</v>
      </c>
      <c r="D62" s="118"/>
    </row>
    <row r="63" spans="1:4" ht="10.5" customHeight="1" x14ac:dyDescent="0.3">
      <c r="A63" s="7" t="s">
        <v>64</v>
      </c>
      <c r="B63" s="7"/>
      <c r="C63" s="7" t="s">
        <v>64</v>
      </c>
      <c r="D63" s="7"/>
    </row>
    <row r="64" spans="1:4" ht="19.5" customHeight="1" x14ac:dyDescent="0.3">
      <c r="A64" s="4" t="s">
        <v>86</v>
      </c>
      <c r="B64" s="89"/>
      <c r="C64" s="88">
        <f>SUM(C10,C16,C45,C38,C25,C30,C51,C56,C61)</f>
        <v>0</v>
      </c>
      <c r="D64" s="15" t="str">
        <f>IF(C64&gt;20000,"&lt;&lt;Grant request cannot exceed $20,000","")</f>
        <v/>
      </c>
    </row>
    <row r="65" customFormat="1" ht="26.25" customHeight="1" x14ac:dyDescent="0.3"/>
    <row r="79" ht="17.25" customHeight="1" x14ac:dyDescent="0.3"/>
    <row r="80" ht="15" customHeight="1" x14ac:dyDescent="0.3"/>
    <row r="81" ht="17.25" customHeight="1" x14ac:dyDescent="0.3"/>
    <row r="83" ht="25.5" customHeight="1" x14ac:dyDescent="0.3"/>
    <row r="85" ht="24.75" customHeight="1" x14ac:dyDescent="0.3"/>
    <row r="87" ht="26.25" customHeight="1" x14ac:dyDescent="0.3"/>
    <row r="89" ht="24.75" customHeight="1" x14ac:dyDescent="0.3"/>
  </sheetData>
  <sheetProtection selectLockedCells="1"/>
  <conditionalFormatting sqref="C64">
    <cfRule type="cellIs" dxfId="12" priority="1" operator="greaterThan">
      <formula>20000</formula>
    </cfRule>
  </conditionalFormatting>
  <hyperlinks>
    <hyperlink ref="D39" r:id="rId1" display="Don’t forget to check out ODE's free summer meals promotional materials" xr:uid="{00000000-0004-0000-0200-000000000000}"/>
  </hyperlinks>
  <pageMargins left="0.25" right="0.17708333333333334" top="0.75" bottom="0.75" header="0.3" footer="0.3"/>
  <pageSetup orientation="portrait" r:id="rId2"/>
  <headerFooter>
    <oddHeader>&amp;COregon Department of Education - Start up and Expansion Grant</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B1:L34"/>
  <sheetViews>
    <sheetView showGridLines="0" showRuler="0" zoomScaleNormal="100" zoomScalePageLayoutView="80" workbookViewId="0"/>
  </sheetViews>
  <sheetFormatPr defaultRowHeight="16.5" x14ac:dyDescent="0.3"/>
  <cols>
    <col min="1" max="1" width="3.5" customWidth="1"/>
    <col min="2" max="2" width="64.375" customWidth="1"/>
    <col min="3" max="3" width="15.25" customWidth="1"/>
    <col min="4" max="4" width="13.75" customWidth="1"/>
    <col min="5" max="5" width="13.5" customWidth="1"/>
    <col min="6" max="6" width="7.375" customWidth="1"/>
    <col min="7" max="7" width="8" customWidth="1"/>
  </cols>
  <sheetData>
    <row r="1" spans="2:7" ht="18" customHeight="1" x14ac:dyDescent="0.3">
      <c r="C1" s="41"/>
      <c r="D1" s="37"/>
      <c r="E1" s="35"/>
      <c r="F1" s="35"/>
      <c r="G1" s="35"/>
    </row>
    <row r="2" spans="2:7" ht="21" x14ac:dyDescent="0.35">
      <c r="B2" s="42" t="s">
        <v>87</v>
      </c>
      <c r="C2" s="35"/>
      <c r="D2" s="35"/>
      <c r="E2" s="35"/>
    </row>
    <row r="3" spans="2:7" s="55" customFormat="1" ht="18.75" customHeight="1" x14ac:dyDescent="0.3">
      <c r="B3" s="53"/>
      <c r="C3" s="54"/>
      <c r="D3" s="54"/>
      <c r="E3" s="54"/>
    </row>
    <row r="4" spans="2:7" x14ac:dyDescent="0.3">
      <c r="B4" s="47" t="s">
        <v>17</v>
      </c>
      <c r="C4" s="48">
        <f>Budget!C13</f>
        <v>0</v>
      </c>
      <c r="D4" s="39"/>
      <c r="E4" s="39"/>
    </row>
    <row r="5" spans="2:7" x14ac:dyDescent="0.3">
      <c r="B5" s="50" t="s">
        <v>27</v>
      </c>
      <c r="C5" s="51">
        <f>Budget!C20</f>
        <v>0</v>
      </c>
      <c r="D5" s="39"/>
      <c r="E5" s="39"/>
    </row>
    <row r="6" spans="2:7" x14ac:dyDescent="0.3">
      <c r="B6" s="47" t="s">
        <v>35</v>
      </c>
      <c r="C6" s="48">
        <f>Budget!C30</f>
        <v>0</v>
      </c>
      <c r="D6" s="39"/>
      <c r="E6" s="39"/>
    </row>
    <row r="7" spans="2:7" x14ac:dyDescent="0.3">
      <c r="B7" s="50" t="s">
        <v>41</v>
      </c>
      <c r="C7" s="51">
        <f>Budget!C38</f>
        <v>0</v>
      </c>
      <c r="D7" s="39"/>
      <c r="E7" s="39"/>
    </row>
    <row r="8" spans="2:7" x14ac:dyDescent="0.3">
      <c r="B8" s="47" t="s">
        <v>88</v>
      </c>
      <c r="C8" s="48">
        <f>Budget!C48</f>
        <v>0</v>
      </c>
      <c r="D8" s="39"/>
      <c r="E8" s="39"/>
    </row>
    <row r="9" spans="2:7" x14ac:dyDescent="0.3">
      <c r="B9" s="50" t="s">
        <v>56</v>
      </c>
      <c r="C9" s="51">
        <f>Budget!C55</f>
        <v>0</v>
      </c>
      <c r="D9" s="39"/>
      <c r="E9" s="39"/>
    </row>
    <row r="10" spans="2:7" x14ac:dyDescent="0.3">
      <c r="B10" s="233" t="s">
        <v>65</v>
      </c>
      <c r="C10" s="234">
        <f>Budget!C63</f>
        <v>0</v>
      </c>
      <c r="D10" s="39"/>
      <c r="E10" s="39"/>
    </row>
    <row r="11" spans="2:7" x14ac:dyDescent="0.3">
      <c r="B11" s="50" t="s">
        <v>69</v>
      </c>
      <c r="C11" s="51">
        <f>Budget!C69</f>
        <v>0</v>
      </c>
      <c r="D11" s="39"/>
      <c r="E11" s="39"/>
    </row>
    <row r="12" spans="2:7" x14ac:dyDescent="0.3">
      <c r="B12" s="47" t="s">
        <v>89</v>
      </c>
      <c r="C12" s="48">
        <f>Budget!C75</f>
        <v>0</v>
      </c>
      <c r="D12" s="39"/>
      <c r="E12" s="39"/>
    </row>
    <row r="13" spans="2:7" ht="17.25" thickBot="1" x14ac:dyDescent="0.35">
      <c r="B13" s="236" t="s">
        <v>147</v>
      </c>
      <c r="C13" s="235">
        <f>Budget!C81</f>
        <v>0</v>
      </c>
      <c r="D13" s="39"/>
      <c r="E13" s="39"/>
    </row>
    <row r="14" spans="2:7" ht="17.25" thickBot="1" x14ac:dyDescent="0.35">
      <c r="B14" s="237" t="s">
        <v>90</v>
      </c>
      <c r="C14" s="238">
        <f>Budget!C84</f>
        <v>0</v>
      </c>
      <c r="D14" s="37"/>
      <c r="E14" s="35"/>
      <c r="F14" s="35"/>
      <c r="G14" s="35"/>
    </row>
    <row r="15" spans="2:7" ht="23.85" customHeight="1" x14ac:dyDescent="0.3">
      <c r="D15" s="35"/>
      <c r="E15" s="35"/>
      <c r="F15" s="35"/>
      <c r="G15" s="35"/>
    </row>
    <row r="16" spans="2:7" ht="48.6" customHeight="1" x14ac:dyDescent="0.3">
      <c r="B16" s="256" t="s">
        <v>154</v>
      </c>
      <c r="C16" s="182"/>
      <c r="D16" s="35"/>
      <c r="E16" s="35"/>
      <c r="F16" s="35"/>
    </row>
    <row r="17" spans="2:12" x14ac:dyDescent="0.3">
      <c r="B17" s="182"/>
      <c r="C17" s="182"/>
      <c r="D17" s="35"/>
      <c r="E17" s="35"/>
    </row>
    <row r="18" spans="2:12" x14ac:dyDescent="0.3">
      <c r="C18" s="97"/>
      <c r="D18" s="35"/>
      <c r="E18" s="35"/>
    </row>
    <row r="19" spans="2:12" x14ac:dyDescent="0.3">
      <c r="D19" s="35"/>
      <c r="E19" s="35"/>
    </row>
    <row r="20" spans="2:12" x14ac:dyDescent="0.3">
      <c r="D20" s="35"/>
      <c r="E20" s="35"/>
      <c r="F20" s="35"/>
    </row>
    <row r="21" spans="2:12" x14ac:dyDescent="0.3">
      <c r="D21" s="35"/>
      <c r="E21" s="35"/>
      <c r="F21" s="35"/>
    </row>
    <row r="22" spans="2:12" x14ac:dyDescent="0.3">
      <c r="D22" s="35"/>
      <c r="E22" s="35"/>
      <c r="F22" s="35"/>
    </row>
    <row r="23" spans="2:12" x14ac:dyDescent="0.3">
      <c r="D23" s="35"/>
      <c r="E23" s="35"/>
      <c r="F23" s="35"/>
      <c r="G23" s="35"/>
    </row>
    <row r="26" spans="2:12" ht="18" customHeight="1" x14ac:dyDescent="0.3"/>
    <row r="27" spans="2:12" ht="28.9" customHeight="1" x14ac:dyDescent="0.3"/>
    <row r="28" spans="2:12" x14ac:dyDescent="0.3">
      <c r="D28" s="95"/>
      <c r="E28" s="95"/>
      <c r="F28" s="95"/>
      <c r="G28" s="95"/>
      <c r="H28" s="95"/>
      <c r="I28" s="95"/>
      <c r="J28" s="95"/>
      <c r="K28" s="95"/>
      <c r="L28" s="95"/>
    </row>
    <row r="29" spans="2:12" ht="43.15" customHeight="1" x14ac:dyDescent="0.3">
      <c r="D29" s="95"/>
      <c r="E29" s="95"/>
      <c r="F29" s="95"/>
      <c r="G29" s="95"/>
      <c r="H29" s="95"/>
      <c r="I29" s="95"/>
      <c r="J29" s="95"/>
      <c r="K29" s="95"/>
      <c r="L29" s="95"/>
    </row>
    <row r="30" spans="2:12" ht="18" customHeight="1" x14ac:dyDescent="0.3">
      <c r="D30" s="97"/>
      <c r="E30" s="97"/>
      <c r="F30" s="97"/>
      <c r="G30" s="97"/>
      <c r="H30" s="97"/>
      <c r="I30" s="97"/>
      <c r="J30" s="97"/>
      <c r="K30" s="97"/>
      <c r="L30" s="97"/>
    </row>
    <row r="31" spans="2:12" ht="18.95" customHeight="1" x14ac:dyDescent="0.3">
      <c r="D31" s="97"/>
      <c r="E31" s="97"/>
      <c r="F31" s="97"/>
      <c r="G31" s="97"/>
      <c r="H31" s="97"/>
      <c r="I31" s="97"/>
      <c r="J31" s="97"/>
      <c r="K31" s="97"/>
      <c r="L31" s="97"/>
    </row>
    <row r="32" spans="2:12" x14ac:dyDescent="0.3">
      <c r="D32" s="96"/>
      <c r="E32" s="96"/>
      <c r="F32" s="96"/>
      <c r="G32" s="96"/>
      <c r="H32" s="96"/>
      <c r="I32" s="96"/>
      <c r="J32" s="96"/>
      <c r="K32" s="96"/>
      <c r="L32" s="96"/>
    </row>
    <row r="33" spans="4:12" x14ac:dyDescent="0.3">
      <c r="D33" s="97"/>
      <c r="E33" s="97"/>
      <c r="F33" s="97"/>
      <c r="G33" s="97"/>
      <c r="H33" s="97"/>
      <c r="I33" s="97"/>
      <c r="J33" s="97"/>
      <c r="K33" s="97"/>
      <c r="L33" s="97"/>
    </row>
    <row r="34" spans="4:12" x14ac:dyDescent="0.3">
      <c r="D34" s="97"/>
      <c r="E34" s="97"/>
      <c r="F34" s="97"/>
      <c r="G34" s="97"/>
      <c r="H34" s="97"/>
      <c r="I34" s="97"/>
      <c r="J34" s="97"/>
      <c r="K34" s="97"/>
      <c r="L34" s="97"/>
    </row>
  </sheetData>
  <protectedRanges>
    <protectedRange password="CB1D" sqref="D5:E5 D6:E13" name="approvedamount_2"/>
  </protectedRanges>
  <pageMargins left="0.7" right="0.7" top="0.75" bottom="0.75" header="0.3" footer="0.3"/>
  <pageSetup orientation="portrait" r:id="rId1"/>
  <headerFooter>
    <oddHeader>&amp;COregon Department of Education - Start up and Expansion Grant</oddHeader>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99FF"/>
  </sheetPr>
  <dimension ref="A1:K38"/>
  <sheetViews>
    <sheetView showGridLines="0" showRowColHeaders="0" showRuler="0" view="pageLayout" zoomScale="110" zoomScaleNormal="100" zoomScalePageLayoutView="110" workbookViewId="0">
      <selection activeCell="A34" sqref="A34:B34"/>
    </sheetView>
  </sheetViews>
  <sheetFormatPr defaultColWidth="9" defaultRowHeight="16.5" x14ac:dyDescent="0.3"/>
  <cols>
    <col min="1" max="1" width="73" customWidth="1"/>
    <col min="2" max="2" width="15.25" customWidth="1"/>
    <col min="3" max="3" width="13.75" customWidth="1"/>
    <col min="4" max="4" width="13.5" customWidth="1"/>
    <col min="5" max="5" width="7.375" customWidth="1"/>
    <col min="6" max="6" width="8" customWidth="1"/>
  </cols>
  <sheetData>
    <row r="1" spans="1:6" ht="18" customHeight="1" x14ac:dyDescent="0.35">
      <c r="A1" s="42" t="s">
        <v>91</v>
      </c>
      <c r="B1" s="41"/>
      <c r="C1" s="37"/>
      <c r="D1" s="35"/>
      <c r="E1" s="35"/>
      <c r="F1" s="35"/>
    </row>
    <row r="2" spans="1:6" ht="10.9" customHeight="1" x14ac:dyDescent="0.3">
      <c r="A2" s="36"/>
      <c r="B2" s="36"/>
      <c r="C2" s="37"/>
      <c r="D2" s="35"/>
      <c r="E2" s="35"/>
      <c r="F2" s="35"/>
    </row>
    <row r="3" spans="1:6" x14ac:dyDescent="0.3">
      <c r="A3" s="154" t="s">
        <v>92</v>
      </c>
      <c r="B3" s="36"/>
      <c r="C3" s="37"/>
      <c r="D3" s="35"/>
      <c r="E3" s="35"/>
      <c r="F3" s="35"/>
    </row>
    <row r="4" spans="1:6" x14ac:dyDescent="0.3">
      <c r="A4" s="260" t="e">
        <f>#REF!</f>
        <v>#REF!</v>
      </c>
      <c r="B4" s="260"/>
      <c r="C4" s="37"/>
      <c r="D4" s="35"/>
      <c r="E4" s="35"/>
      <c r="F4" s="35"/>
    </row>
    <row r="5" spans="1:6" x14ac:dyDescent="0.3">
      <c r="A5" s="154" t="s">
        <v>93</v>
      </c>
      <c r="B5" s="36"/>
      <c r="C5" s="37"/>
      <c r="D5" s="35"/>
      <c r="E5" s="35"/>
      <c r="F5" s="35"/>
    </row>
    <row r="6" spans="1:6" s="55" customFormat="1" ht="18.75" customHeight="1" x14ac:dyDescent="0.3">
      <c r="A6" s="261" t="e">
        <f>#REF!&amp;" "&amp;#REF!&amp;" "&amp;#REF!</f>
        <v>#REF!</v>
      </c>
      <c r="B6" s="261"/>
      <c r="C6" s="53"/>
      <c r="D6" s="54"/>
      <c r="E6" s="54"/>
      <c r="F6" s="54"/>
    </row>
    <row r="7" spans="1:6" x14ac:dyDescent="0.3">
      <c r="A7" s="154" t="s">
        <v>94</v>
      </c>
      <c r="B7" s="36"/>
      <c r="C7" s="37"/>
      <c r="D7" s="35"/>
      <c r="E7" s="35"/>
      <c r="F7" s="35"/>
    </row>
    <row r="8" spans="1:6" s="55" customFormat="1" ht="28.9" customHeight="1" x14ac:dyDescent="0.3">
      <c r="A8" s="262" t="e">
        <f>#REF!&amp;"    "&amp;#REF!&amp;"   "&amp;#REF!&amp;"   "&amp;#REF!&amp;"   "&amp;#REF!&amp;"   "&amp;#REF!</f>
        <v>#REF!</v>
      </c>
      <c r="B8" s="262"/>
      <c r="C8" s="53"/>
      <c r="D8" s="54"/>
      <c r="E8" s="54"/>
      <c r="F8" s="54"/>
    </row>
    <row r="9" spans="1:6" x14ac:dyDescent="0.3">
      <c r="A9" s="47" t="s">
        <v>17</v>
      </c>
      <c r="B9" s="155">
        <f>'ODE CNP Approved Budget'!C10</f>
        <v>0</v>
      </c>
      <c r="C9" s="39"/>
      <c r="D9" s="39"/>
    </row>
    <row r="10" spans="1:6" x14ac:dyDescent="0.3">
      <c r="A10" s="50" t="s">
        <v>95</v>
      </c>
      <c r="B10" s="156">
        <f>'ODE CNP Approved Budget'!C16</f>
        <v>0</v>
      </c>
      <c r="C10" s="39"/>
      <c r="D10" s="39"/>
    </row>
    <row r="11" spans="1:6" x14ac:dyDescent="0.3">
      <c r="A11" s="47" t="s">
        <v>88</v>
      </c>
      <c r="B11" s="155">
        <f>'ODE CNP Approved Budget'!C25</f>
        <v>0</v>
      </c>
      <c r="C11" s="39"/>
      <c r="D11" s="39"/>
    </row>
    <row r="12" spans="1:6" x14ac:dyDescent="0.3">
      <c r="A12" s="50" t="s">
        <v>96</v>
      </c>
      <c r="B12" s="156">
        <f>'ODE CNP Approved Budget'!C30</f>
        <v>0</v>
      </c>
      <c r="C12" s="39"/>
      <c r="D12" s="39"/>
    </row>
    <row r="13" spans="1:6" x14ac:dyDescent="0.3">
      <c r="A13" s="47" t="s">
        <v>35</v>
      </c>
      <c r="B13" s="155">
        <f>'ODE CNP Approved Budget'!C38</f>
        <v>0</v>
      </c>
      <c r="C13" s="39"/>
      <c r="D13" s="39"/>
    </row>
    <row r="14" spans="1:6" x14ac:dyDescent="0.3">
      <c r="A14" s="50" t="s">
        <v>82</v>
      </c>
      <c r="B14" s="156">
        <f>'ODE CNP Approved Budget'!C45</f>
        <v>0</v>
      </c>
      <c r="C14" s="39"/>
      <c r="D14" s="39"/>
    </row>
    <row r="15" spans="1:6" x14ac:dyDescent="0.3">
      <c r="A15" s="47" t="s">
        <v>89</v>
      </c>
      <c r="B15" s="155">
        <f>'ODE CNP Approved Budget'!C51</f>
        <v>0</v>
      </c>
      <c r="C15" s="39"/>
      <c r="D15" s="39"/>
    </row>
    <row r="16" spans="1:6" x14ac:dyDescent="0.3">
      <c r="A16" s="50" t="s">
        <v>69</v>
      </c>
      <c r="B16" s="156">
        <f>'ODE CNP Approved Budget'!C56</f>
        <v>0</v>
      </c>
      <c r="C16" s="39"/>
      <c r="D16" s="39"/>
    </row>
    <row r="17" spans="1:11" ht="17.25" thickBot="1" x14ac:dyDescent="0.35">
      <c r="A17" s="49" t="s">
        <v>65</v>
      </c>
      <c r="B17" s="157">
        <f>'ODE CNP Approved Budget'!C61</f>
        <v>0</v>
      </c>
      <c r="C17" s="39"/>
      <c r="D17" s="39"/>
    </row>
    <row r="18" spans="1:11" x14ac:dyDescent="0.3">
      <c r="A18" s="52" t="s">
        <v>97</v>
      </c>
      <c r="B18" s="158">
        <f>'ODE CNP Approved Budget'!C64</f>
        <v>0</v>
      </c>
      <c r="C18" s="37"/>
      <c r="D18" s="35"/>
      <c r="E18" s="35"/>
      <c r="F18" s="35"/>
    </row>
    <row r="19" spans="1:11" ht="23.85" customHeight="1" x14ac:dyDescent="0.3">
      <c r="A19" s="124"/>
      <c r="B19" s="98"/>
      <c r="C19" s="35"/>
      <c r="D19" s="35"/>
      <c r="E19" s="35"/>
      <c r="F19" s="35"/>
    </row>
    <row r="20" spans="1:11" x14ac:dyDescent="0.3">
      <c r="A20" s="1"/>
      <c r="B20" s="36"/>
      <c r="C20" s="35"/>
      <c r="D20" s="35"/>
      <c r="E20" s="35"/>
    </row>
    <row r="21" spans="1:11" x14ac:dyDescent="0.3">
      <c r="A21" s="40"/>
      <c r="B21" s="36"/>
      <c r="C21" s="35"/>
      <c r="D21" s="35"/>
    </row>
    <row r="22" spans="1:11" x14ac:dyDescent="0.3">
      <c r="A22" s="1"/>
      <c r="B22" s="36"/>
      <c r="C22" s="35"/>
      <c r="D22" s="35"/>
    </row>
    <row r="23" spans="1:11" x14ac:dyDescent="0.3">
      <c r="A23" s="1"/>
      <c r="B23" s="36"/>
      <c r="C23" s="35"/>
      <c r="D23" s="35"/>
    </row>
    <row r="24" spans="1:11" x14ac:dyDescent="0.3">
      <c r="A24" s="40"/>
      <c r="B24" s="36"/>
      <c r="C24" s="35"/>
      <c r="D24" s="35"/>
      <c r="E24" s="35"/>
    </row>
    <row r="25" spans="1:11" x14ac:dyDescent="0.3">
      <c r="A25" s="40"/>
      <c r="B25" s="36"/>
      <c r="C25" s="35"/>
      <c r="D25" s="35"/>
      <c r="E25" s="35"/>
    </row>
    <row r="26" spans="1:11" x14ac:dyDescent="0.3">
      <c r="A26" s="40"/>
      <c r="B26" s="36"/>
      <c r="C26" s="35"/>
      <c r="D26" s="35"/>
      <c r="E26" s="35"/>
    </row>
    <row r="27" spans="1:11" x14ac:dyDescent="0.3">
      <c r="A27" s="40"/>
      <c r="B27" s="36"/>
      <c r="C27" s="35"/>
      <c r="D27" s="35"/>
      <c r="E27" s="35"/>
      <c r="F27" s="35"/>
    </row>
    <row r="28" spans="1:11" x14ac:dyDescent="0.3">
      <c r="A28" s="40"/>
      <c r="B28" s="36"/>
    </row>
    <row r="29" spans="1:11" x14ac:dyDescent="0.3">
      <c r="A29" s="40"/>
      <c r="B29" s="36"/>
    </row>
    <row r="30" spans="1:11" ht="18" customHeight="1" x14ac:dyDescent="0.3"/>
    <row r="31" spans="1:11" ht="28.9" customHeight="1" x14ac:dyDescent="0.3">
      <c r="A31" s="99"/>
      <c r="B31" s="122"/>
    </row>
    <row r="32" spans="1:11" x14ac:dyDescent="0.3">
      <c r="A32" s="99"/>
      <c r="B32" s="122"/>
      <c r="C32" s="95"/>
      <c r="D32" s="95"/>
      <c r="E32" s="95"/>
      <c r="F32" s="95"/>
      <c r="G32" s="95"/>
      <c r="H32" s="95"/>
      <c r="I32" s="95"/>
      <c r="J32" s="95"/>
      <c r="K32" s="95"/>
    </row>
    <row r="33" spans="1:11" ht="43.15" customHeight="1" x14ac:dyDescent="0.3">
      <c r="A33" s="100"/>
      <c r="B33" s="122"/>
      <c r="C33" s="95"/>
      <c r="D33" s="95"/>
      <c r="E33" s="95"/>
      <c r="F33" s="95"/>
      <c r="G33" s="95"/>
      <c r="H33" s="95"/>
      <c r="I33" s="95"/>
      <c r="J33" s="95"/>
      <c r="K33" s="95"/>
    </row>
    <row r="34" spans="1:11" ht="18" customHeight="1" x14ac:dyDescent="0.3">
      <c r="A34" s="263"/>
      <c r="B34" s="264"/>
      <c r="C34" s="97"/>
      <c r="D34" s="97"/>
      <c r="E34" s="97"/>
      <c r="F34" s="97"/>
      <c r="G34" s="97"/>
      <c r="H34" s="97"/>
      <c r="I34" s="97"/>
      <c r="J34" s="97"/>
      <c r="K34" s="97"/>
    </row>
    <row r="35" spans="1:11" ht="18.95" customHeight="1" x14ac:dyDescent="0.3">
      <c r="A35" s="105"/>
      <c r="B35" s="97"/>
      <c r="C35" s="97"/>
      <c r="D35" s="97"/>
      <c r="E35" s="97"/>
      <c r="F35" s="97"/>
      <c r="G35" s="97"/>
      <c r="H35" s="97"/>
      <c r="I35" s="97"/>
      <c r="J35" s="97"/>
      <c r="K35" s="97"/>
    </row>
    <row r="36" spans="1:11" x14ac:dyDescent="0.3">
      <c r="A36" s="265"/>
      <c r="B36" s="265"/>
      <c r="C36" s="96"/>
      <c r="D36" s="96"/>
      <c r="E36" s="96"/>
      <c r="F36" s="96"/>
      <c r="G36" s="96"/>
      <c r="H36" s="96"/>
      <c r="I36" s="96"/>
      <c r="J36" s="96"/>
      <c r="K36" s="96"/>
    </row>
    <row r="37" spans="1:11" x14ac:dyDescent="0.3">
      <c r="A37" s="265"/>
      <c r="B37" s="265"/>
      <c r="C37" s="97"/>
      <c r="D37" s="97"/>
      <c r="E37" s="97"/>
      <c r="F37" s="97"/>
      <c r="G37" s="97"/>
      <c r="H37" s="97"/>
      <c r="I37" s="97"/>
      <c r="J37" s="97"/>
      <c r="K37" s="97"/>
    </row>
    <row r="38" spans="1:11" x14ac:dyDescent="0.3">
      <c r="B38" s="97"/>
      <c r="C38" s="97"/>
      <c r="D38" s="97"/>
      <c r="E38" s="97"/>
      <c r="F38" s="97"/>
      <c r="G38" s="97"/>
      <c r="H38" s="97"/>
      <c r="I38" s="97"/>
      <c r="J38" s="97"/>
      <c r="K38" s="97"/>
    </row>
  </sheetData>
  <sheetProtection selectLockedCells="1"/>
  <protectedRanges>
    <protectedRange password="CB1D" sqref="C10:D17" name="approvedamount_2"/>
  </protectedRanges>
  <mergeCells count="5">
    <mergeCell ref="A4:B4"/>
    <mergeCell ref="A6:B6"/>
    <mergeCell ref="A8:B8"/>
    <mergeCell ref="A34:B34"/>
    <mergeCell ref="A36:B37"/>
  </mergeCells>
  <conditionalFormatting sqref="A21">
    <cfRule type="expression" dxfId="11" priority="6">
      <formula>#REF!=TRUE</formula>
    </cfRule>
  </conditionalFormatting>
  <pageMargins left="0.7" right="0.7" top="0.75" bottom="0.75" header="0.3" footer="0.3"/>
  <pageSetup orientation="portrait" r:id="rId1"/>
  <headerFooter>
    <oddHeader>&amp;COregon Department of Education - Start up and Expansion Grant</oddHeader>
    <oddFooter xml:space="preserve">&amp;C   </oddFooter>
  </headerFooter>
  <extLst>
    <ext xmlns:x14="http://schemas.microsoft.com/office/spreadsheetml/2009/9/main" uri="{78C0D931-6437-407d-A8EE-F0AAD7539E65}">
      <x14:conditionalFormattings>
        <x14:conditionalFormatting xmlns:xm="http://schemas.microsoft.com/office/excel/2006/main">
          <x14:cfRule type="expression" priority="1" id="{766C62FB-8657-47AE-8C40-48C1B38AF3A0}">
            <xm:f>Budget!$C$20&gt;0</xm:f>
            <x14:dxf>
              <fill>
                <patternFill>
                  <bgColor rgb="FFFFFF00"/>
                </patternFill>
              </fill>
            </x14:dxf>
          </x14:cfRule>
          <xm:sqref>A22</xm:sqref>
        </x14:conditionalFormatting>
        <x14:conditionalFormatting xmlns:xm="http://schemas.microsoft.com/office/excel/2006/main">
          <x14:cfRule type="expression" priority="7" id="{2C0372E3-F38F-464C-8711-6D1D9822093B}">
            <xm:f>Budget!#REF!&gt;0</xm:f>
            <x14:dxf>
              <fill>
                <patternFill>
                  <bgColor rgb="FFFFFF00"/>
                </patternFill>
              </fill>
            </x14:dxf>
          </x14:cfRule>
          <xm:sqref>A23:A25</xm:sqref>
        </x14:conditionalFormatting>
        <x14:conditionalFormatting xmlns:xm="http://schemas.microsoft.com/office/excel/2006/main">
          <x14:cfRule type="expression" priority="9" id="{31146083-4B13-4633-BAF3-85B9B652792A}">
            <xm:f>Budget!$C$75</xm:f>
            <x14:dxf>
              <fill>
                <patternFill>
                  <bgColor rgb="FFFFFF00"/>
                </patternFill>
              </fill>
            </x14:dxf>
          </x14:cfRule>
          <xm:sqref>A26</xm:sqref>
        </x14:conditionalFormatting>
        <x14:conditionalFormatting xmlns:xm="http://schemas.microsoft.com/office/excel/2006/main">
          <x14:cfRule type="expression" priority="4" id="{0557170B-4A13-4C5B-837F-B59BA218DC8A}">
            <xm:f>Budget!$C$69</xm:f>
            <x14:dxf>
              <fill>
                <patternFill>
                  <bgColor rgb="FFFFFF00"/>
                </patternFill>
              </fill>
            </x14:dxf>
          </x14:cfRule>
          <xm:sqref>A27</xm:sqref>
        </x14:conditionalFormatting>
        <x14:conditionalFormatting xmlns:xm="http://schemas.microsoft.com/office/excel/2006/main">
          <x14:cfRule type="expression" priority="8" id="{7CF3B918-A891-4BEF-9478-C2A5BD827178}">
            <xm:f>Budget!$C$63</xm:f>
            <x14:dxf>
              <fill>
                <patternFill>
                  <bgColor rgb="FFFFFF00"/>
                </patternFill>
              </fill>
            </x14:dxf>
          </x14:cfRule>
          <xm:sqref>A28:A29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99FF"/>
  </sheetPr>
  <dimension ref="B1:P41"/>
  <sheetViews>
    <sheetView showRowColHeaders="0" topLeftCell="A13" zoomScaleNormal="100" workbookViewId="0">
      <selection activeCell="B1" sqref="B1:P40"/>
    </sheetView>
  </sheetViews>
  <sheetFormatPr defaultColWidth="9" defaultRowHeight="16.5" x14ac:dyDescent="0.3"/>
  <cols>
    <col min="1" max="1" width="1.5" customWidth="1"/>
    <col min="2" max="2" width="5.875" customWidth="1"/>
    <col min="14" max="14" width="1.5" customWidth="1"/>
  </cols>
  <sheetData>
    <row r="1" spans="2:16" ht="15" customHeight="1" x14ac:dyDescent="0.3">
      <c r="B1" s="267" t="s">
        <v>98</v>
      </c>
      <c r="C1" s="267"/>
      <c r="D1" s="267"/>
      <c r="E1" s="267"/>
      <c r="F1" s="267"/>
      <c r="G1" s="267"/>
      <c r="H1" s="267"/>
      <c r="I1" s="267"/>
      <c r="J1" s="267"/>
      <c r="K1" s="267"/>
      <c r="L1" s="267"/>
      <c r="M1" s="267"/>
      <c r="O1" s="266" t="s">
        <v>99</v>
      </c>
      <c r="P1" s="266"/>
    </row>
    <row r="2" spans="2:16" ht="18.75" x14ac:dyDescent="0.3">
      <c r="B2" s="268" t="s">
        <v>100</v>
      </c>
      <c r="C2" s="268"/>
      <c r="D2" s="268"/>
      <c r="E2" s="268"/>
      <c r="F2" s="268"/>
      <c r="G2" s="268"/>
      <c r="H2" s="268"/>
      <c r="I2" s="268"/>
      <c r="J2" s="268"/>
      <c r="K2" s="268"/>
      <c r="L2" s="268"/>
      <c r="M2" s="268"/>
    </row>
    <row r="3" spans="2:16" x14ac:dyDescent="0.3">
      <c r="D3" s="2"/>
      <c r="E3" s="2"/>
      <c r="F3" s="2"/>
      <c r="G3" s="2"/>
      <c r="H3" s="2"/>
      <c r="I3" s="2"/>
      <c r="J3" s="2"/>
      <c r="K3" s="2"/>
      <c r="L3" s="2"/>
      <c r="M3" s="2"/>
    </row>
    <row r="4" spans="2:16" x14ac:dyDescent="0.3">
      <c r="B4" s="269" t="s">
        <v>101</v>
      </c>
      <c r="C4" s="269"/>
      <c r="D4" s="269"/>
      <c r="E4" s="269"/>
      <c r="F4" s="269"/>
      <c r="G4" s="269"/>
      <c r="H4" s="269"/>
      <c r="I4" s="269"/>
      <c r="J4" s="269"/>
      <c r="K4" s="269"/>
      <c r="L4" s="269"/>
      <c r="M4" s="269"/>
    </row>
    <row r="5" spans="2:16" x14ac:dyDescent="0.3">
      <c r="B5" s="269"/>
      <c r="C5" s="269"/>
      <c r="D5" s="269"/>
      <c r="E5" s="269"/>
      <c r="F5" s="269"/>
      <c r="G5" s="269"/>
      <c r="H5" s="269"/>
      <c r="I5" s="269"/>
      <c r="J5" s="269"/>
      <c r="K5" s="269"/>
      <c r="L5" s="269"/>
      <c r="M5" s="269"/>
    </row>
    <row r="6" spans="2:16" x14ac:dyDescent="0.3">
      <c r="B6" s="159"/>
      <c r="C6" s="159"/>
      <c r="D6" s="159"/>
      <c r="E6" s="159"/>
      <c r="F6" s="159"/>
      <c r="G6" s="159"/>
      <c r="H6" s="159"/>
      <c r="I6" s="159"/>
      <c r="J6" s="159"/>
      <c r="K6" s="159"/>
      <c r="L6" s="159"/>
      <c r="M6" s="159"/>
    </row>
    <row r="7" spans="2:16" x14ac:dyDescent="0.3">
      <c r="B7" s="160" t="s">
        <v>102</v>
      </c>
      <c r="C7" s="159"/>
      <c r="D7" s="159"/>
      <c r="E7" s="159"/>
      <c r="F7" s="159"/>
      <c r="G7" s="159"/>
      <c r="H7" s="159"/>
      <c r="I7" s="159"/>
      <c r="J7" s="159"/>
      <c r="K7" s="159"/>
      <c r="L7" s="159"/>
      <c r="M7" s="159"/>
    </row>
    <row r="8" spans="2:16" x14ac:dyDescent="0.3">
      <c r="B8" s="270" t="s">
        <v>103</v>
      </c>
      <c r="C8" s="270"/>
      <c r="D8" s="270"/>
      <c r="E8" s="270"/>
      <c r="F8" s="270"/>
      <c r="G8" s="270"/>
      <c r="H8" s="270"/>
      <c r="I8" s="270"/>
      <c r="J8" s="270"/>
      <c r="K8" s="159"/>
      <c r="L8" s="159"/>
      <c r="M8" s="159"/>
    </row>
    <row r="9" spans="2:16" x14ac:dyDescent="0.3">
      <c r="B9" s="161"/>
      <c r="C9" s="162" t="s">
        <v>104</v>
      </c>
      <c r="D9" s="161"/>
      <c r="E9" s="161"/>
      <c r="F9" s="161"/>
      <c r="G9" s="161"/>
      <c r="H9" s="161"/>
      <c r="I9" s="161"/>
      <c r="J9" s="161"/>
      <c r="K9" s="163"/>
      <c r="L9" s="163"/>
      <c r="M9" s="163"/>
    </row>
    <row r="10" spans="2:16" x14ac:dyDescent="0.3">
      <c r="B10" s="161"/>
      <c r="C10" s="162" t="s">
        <v>105</v>
      </c>
      <c r="D10" s="161"/>
      <c r="E10" s="161"/>
      <c r="F10" s="161"/>
      <c r="G10" s="161"/>
      <c r="H10" s="161"/>
      <c r="I10" s="161"/>
      <c r="J10" s="161"/>
      <c r="K10" s="163"/>
      <c r="L10" s="163"/>
      <c r="M10" s="163"/>
    </row>
    <row r="11" spans="2:16" x14ac:dyDescent="0.3">
      <c r="B11" s="161"/>
      <c r="C11" s="162" t="s">
        <v>106</v>
      </c>
      <c r="D11" s="161"/>
      <c r="E11" s="161"/>
      <c r="F11" s="161"/>
      <c r="G11" s="161"/>
      <c r="H11" s="161"/>
      <c r="I11" s="161"/>
      <c r="J11" s="161"/>
      <c r="K11" s="163"/>
      <c r="L11" s="163"/>
      <c r="M11" s="163"/>
    </row>
    <row r="12" spans="2:16" x14ac:dyDescent="0.3">
      <c r="B12" s="161"/>
      <c r="C12" s="161"/>
      <c r="D12" s="161"/>
      <c r="E12" s="161"/>
      <c r="F12" s="161"/>
      <c r="G12" s="161"/>
      <c r="H12" s="161"/>
      <c r="I12" s="161"/>
      <c r="J12" s="161"/>
      <c r="K12" s="163"/>
      <c r="L12" s="163"/>
      <c r="M12" s="163"/>
    </row>
    <row r="13" spans="2:16" x14ac:dyDescent="0.3">
      <c r="B13" s="163"/>
      <c r="C13" s="271" t="s">
        <v>107</v>
      </c>
      <c r="D13" s="272"/>
      <c r="E13" s="272"/>
      <c r="F13" s="272"/>
      <c r="G13" s="273"/>
      <c r="H13" s="273"/>
      <c r="I13" s="273"/>
      <c r="J13" s="274"/>
      <c r="K13" s="163"/>
      <c r="L13" s="163"/>
      <c r="M13" s="163"/>
    </row>
    <row r="14" spans="2:16" x14ac:dyDescent="0.3">
      <c r="B14" s="163"/>
      <c r="C14" s="275" t="s">
        <v>108</v>
      </c>
      <c r="D14" s="276"/>
      <c r="E14" s="276"/>
      <c r="F14" s="276"/>
      <c r="G14" s="277">
        <v>0</v>
      </c>
      <c r="H14" s="277"/>
      <c r="I14" s="277"/>
      <c r="J14" s="278"/>
      <c r="K14" s="163"/>
      <c r="L14" s="163"/>
      <c r="M14" s="163"/>
    </row>
    <row r="15" spans="2:16" x14ac:dyDescent="0.3">
      <c r="B15" s="163"/>
      <c r="C15" s="275" t="s">
        <v>109</v>
      </c>
      <c r="D15" s="276"/>
      <c r="E15" s="276"/>
      <c r="F15" s="276"/>
      <c r="G15" s="277">
        <v>0</v>
      </c>
      <c r="H15" s="277"/>
      <c r="I15" s="277"/>
      <c r="J15" s="278"/>
      <c r="K15" s="163"/>
      <c r="L15" s="163"/>
      <c r="M15" s="163"/>
    </row>
    <row r="16" spans="2:16" x14ac:dyDescent="0.3">
      <c r="B16" s="163"/>
      <c r="C16" s="275" t="s">
        <v>110</v>
      </c>
      <c r="D16" s="276"/>
      <c r="E16" s="276"/>
      <c r="F16" s="276"/>
      <c r="G16" s="282"/>
      <c r="H16" s="282"/>
      <c r="I16" s="282"/>
      <c r="J16" s="283"/>
      <c r="K16" s="163"/>
      <c r="L16" s="163"/>
      <c r="M16" s="163"/>
    </row>
    <row r="17" spans="2:13" x14ac:dyDescent="0.3">
      <c r="B17" s="163"/>
      <c r="C17" s="275" t="s">
        <v>111</v>
      </c>
      <c r="D17" s="276"/>
      <c r="E17" s="276"/>
      <c r="F17" s="276"/>
      <c r="G17" s="282"/>
      <c r="H17" s="282"/>
      <c r="I17" s="282"/>
      <c r="J17" s="283"/>
      <c r="K17" s="163"/>
      <c r="L17" s="163"/>
      <c r="M17" s="163"/>
    </row>
    <row r="18" spans="2:13" x14ac:dyDescent="0.3">
      <c r="B18" s="163"/>
      <c r="C18" s="284" t="s">
        <v>103</v>
      </c>
      <c r="D18" s="285"/>
      <c r="E18" s="285"/>
      <c r="F18" s="285"/>
      <c r="G18" s="286" t="str">
        <f>IF(G17="","",G17)</f>
        <v/>
      </c>
      <c r="H18" s="286"/>
      <c r="I18" s="286"/>
      <c r="J18" s="287"/>
      <c r="K18" s="163"/>
      <c r="L18" s="163"/>
      <c r="M18" s="163"/>
    </row>
    <row r="19" spans="2:13" x14ac:dyDescent="0.3">
      <c r="B19" s="163"/>
      <c r="C19" s="163"/>
      <c r="D19" s="163"/>
      <c r="E19" s="163"/>
      <c r="F19" s="163"/>
      <c r="G19" s="163"/>
      <c r="H19" s="163"/>
      <c r="I19" s="163"/>
      <c r="J19" s="163"/>
      <c r="K19" s="163"/>
      <c r="L19" s="163"/>
      <c r="M19" s="163"/>
    </row>
    <row r="20" spans="2:13" x14ac:dyDescent="0.3">
      <c r="B20" s="161" t="s">
        <v>112</v>
      </c>
      <c r="C20" s="163"/>
      <c r="D20" s="163"/>
      <c r="E20" s="163"/>
      <c r="F20" s="163"/>
      <c r="G20" s="163"/>
      <c r="H20" s="163"/>
      <c r="I20" s="163"/>
      <c r="J20" s="163"/>
      <c r="K20" s="163"/>
      <c r="L20" s="163"/>
      <c r="M20" s="163"/>
    </row>
    <row r="21" spans="2:13" x14ac:dyDescent="0.3">
      <c r="B21" s="163"/>
      <c r="C21" s="162" t="s">
        <v>113</v>
      </c>
      <c r="D21" s="163"/>
      <c r="E21" s="163"/>
      <c r="F21" s="163"/>
      <c r="G21" s="163"/>
      <c r="H21" s="163"/>
      <c r="I21" s="163"/>
      <c r="J21" s="163"/>
      <c r="K21" s="163"/>
      <c r="L21" s="163"/>
      <c r="M21" s="163"/>
    </row>
    <row r="22" spans="2:13" x14ac:dyDescent="0.3">
      <c r="B22" s="163"/>
      <c r="C22" s="162" t="s">
        <v>114</v>
      </c>
      <c r="D22" s="163"/>
      <c r="E22" s="163"/>
      <c r="F22" s="163"/>
      <c r="G22" s="163"/>
      <c r="H22" s="163"/>
      <c r="I22" s="163"/>
      <c r="J22" s="163"/>
      <c r="K22" s="163"/>
      <c r="L22" s="163"/>
      <c r="M22" s="163"/>
    </row>
    <row r="23" spans="2:13" x14ac:dyDescent="0.3">
      <c r="B23" s="163"/>
      <c r="C23" s="163"/>
      <c r="D23" s="163"/>
      <c r="E23" s="163"/>
      <c r="F23" s="163"/>
      <c r="G23" s="163"/>
      <c r="H23" s="163"/>
      <c r="I23" s="163"/>
      <c r="J23" s="163"/>
      <c r="K23" s="163"/>
      <c r="L23" s="163"/>
      <c r="M23" s="163"/>
    </row>
    <row r="24" spans="2:13" x14ac:dyDescent="0.3">
      <c r="B24" s="163"/>
      <c r="C24" s="288" t="s">
        <v>115</v>
      </c>
      <c r="D24" s="289"/>
      <c r="E24" s="289" t="s">
        <v>116</v>
      </c>
      <c r="F24" s="290"/>
      <c r="G24" s="291" t="s">
        <v>117</v>
      </c>
      <c r="H24" s="292"/>
      <c r="I24" s="163"/>
      <c r="J24" s="163"/>
      <c r="K24" s="163"/>
      <c r="L24" s="163"/>
      <c r="M24" s="163"/>
    </row>
    <row r="25" spans="2:13" x14ac:dyDescent="0.3">
      <c r="B25" s="163"/>
      <c r="C25" s="279" t="s">
        <v>118</v>
      </c>
      <c r="D25" s="280"/>
      <c r="E25" s="280"/>
      <c r="F25" s="281"/>
      <c r="G25" s="162" t="s">
        <v>119</v>
      </c>
      <c r="H25" s="163"/>
      <c r="I25" s="163"/>
      <c r="J25" s="163"/>
      <c r="K25" s="163"/>
      <c r="L25" s="163"/>
      <c r="M25" s="163"/>
    </row>
    <row r="26" spans="2:13" x14ac:dyDescent="0.3">
      <c r="B26" s="163"/>
      <c r="C26" s="279" t="s">
        <v>120</v>
      </c>
      <c r="D26" s="280"/>
      <c r="E26" s="280"/>
      <c r="F26" s="281"/>
      <c r="G26" s="162"/>
      <c r="H26" s="163"/>
      <c r="I26" s="163"/>
      <c r="J26" s="163"/>
      <c r="K26" s="163"/>
      <c r="L26" s="163"/>
      <c r="M26" s="163"/>
    </row>
    <row r="27" spans="2:13" x14ac:dyDescent="0.3">
      <c r="B27" s="163"/>
      <c r="C27" s="279"/>
      <c r="D27" s="280"/>
      <c r="E27" s="280"/>
      <c r="F27" s="281"/>
      <c r="G27" s="162"/>
      <c r="H27" s="163"/>
      <c r="I27" s="163"/>
      <c r="J27" s="163"/>
      <c r="K27" s="163"/>
      <c r="L27" s="163"/>
      <c r="M27" s="163"/>
    </row>
    <row r="28" spans="2:13" x14ac:dyDescent="0.3">
      <c r="B28" s="163"/>
      <c r="C28" s="279"/>
      <c r="D28" s="280"/>
      <c r="E28" s="280"/>
      <c r="F28" s="281"/>
      <c r="G28" s="162"/>
      <c r="H28" s="163"/>
      <c r="I28" s="163"/>
      <c r="J28" s="163"/>
      <c r="K28" s="163"/>
      <c r="L28" s="163"/>
      <c r="M28" s="163"/>
    </row>
    <row r="29" spans="2:13" x14ac:dyDescent="0.3">
      <c r="B29" s="163"/>
      <c r="C29" s="279"/>
      <c r="D29" s="280"/>
      <c r="E29" s="280"/>
      <c r="F29" s="281"/>
      <c r="G29" s="162"/>
      <c r="H29" s="163"/>
      <c r="I29" s="163"/>
      <c r="J29" s="163"/>
      <c r="K29" s="163"/>
      <c r="L29" s="163"/>
      <c r="M29" s="163"/>
    </row>
    <row r="30" spans="2:13" x14ac:dyDescent="0.3">
      <c r="B30" s="163"/>
      <c r="C30" s="279"/>
      <c r="D30" s="280"/>
      <c r="E30" s="280"/>
      <c r="F30" s="281"/>
      <c r="G30" s="162"/>
      <c r="H30" s="163"/>
      <c r="I30" s="163"/>
      <c r="J30" s="163"/>
      <c r="K30" s="163"/>
      <c r="L30" s="163"/>
      <c r="M30" s="163"/>
    </row>
    <row r="31" spans="2:13" x14ac:dyDescent="0.3">
      <c r="B31" s="163"/>
      <c r="C31" s="279"/>
      <c r="D31" s="280"/>
      <c r="E31" s="280"/>
      <c r="F31" s="281"/>
      <c r="G31" s="162"/>
      <c r="H31" s="163"/>
      <c r="I31" s="163"/>
      <c r="J31" s="163"/>
      <c r="K31" s="163"/>
      <c r="L31" s="163"/>
      <c r="M31" s="163"/>
    </row>
    <row r="32" spans="2:13" x14ac:dyDescent="0.3">
      <c r="B32" s="163"/>
      <c r="C32" s="279"/>
      <c r="D32" s="280"/>
      <c r="E32" s="280"/>
      <c r="F32" s="281"/>
      <c r="G32" s="162"/>
      <c r="H32" s="163"/>
      <c r="I32" s="163"/>
      <c r="J32" s="163"/>
      <c r="K32" s="163"/>
      <c r="L32" s="163"/>
      <c r="M32" s="163"/>
    </row>
    <row r="33" spans="2:13" x14ac:dyDescent="0.3">
      <c r="B33" s="163"/>
      <c r="C33" s="279"/>
      <c r="D33" s="280"/>
      <c r="E33" s="280"/>
      <c r="F33" s="281"/>
      <c r="G33" s="162"/>
      <c r="H33" s="163"/>
      <c r="I33" s="163"/>
      <c r="J33" s="163"/>
      <c r="K33" s="163"/>
      <c r="L33" s="163"/>
      <c r="M33" s="163"/>
    </row>
    <row r="34" spans="2:13" x14ac:dyDescent="0.3">
      <c r="B34" s="163"/>
      <c r="C34" s="279"/>
      <c r="D34" s="280"/>
      <c r="E34" s="280"/>
      <c r="F34" s="281"/>
      <c r="G34" s="162"/>
      <c r="H34" s="163"/>
      <c r="I34" s="163"/>
      <c r="J34" s="163"/>
      <c r="K34" s="163"/>
      <c r="L34" s="163"/>
      <c r="M34" s="163"/>
    </row>
    <row r="35" spans="2:13" x14ac:dyDescent="0.3">
      <c r="B35" s="163"/>
      <c r="C35" s="279"/>
      <c r="D35" s="280"/>
      <c r="E35" s="280"/>
      <c r="F35" s="281"/>
      <c r="G35" s="162"/>
      <c r="H35" s="163"/>
      <c r="I35" s="163"/>
      <c r="J35" s="163"/>
      <c r="K35" s="163"/>
      <c r="L35" s="163"/>
      <c r="M35" s="163"/>
    </row>
    <row r="36" spans="2:13" x14ac:dyDescent="0.3">
      <c r="B36" s="163"/>
      <c r="C36" s="279"/>
      <c r="D36" s="280"/>
      <c r="E36" s="280"/>
      <c r="F36" s="281"/>
      <c r="G36" s="162"/>
      <c r="H36" s="163"/>
      <c r="I36" s="163"/>
      <c r="J36" s="163"/>
      <c r="K36" s="163"/>
      <c r="L36" s="163"/>
      <c r="M36" s="163"/>
    </row>
    <row r="37" spans="2:13" x14ac:dyDescent="0.3">
      <c r="B37" s="163"/>
      <c r="C37" s="279"/>
      <c r="D37" s="280"/>
      <c r="E37" s="280"/>
      <c r="F37" s="281"/>
      <c r="G37" s="162"/>
      <c r="H37" s="163"/>
      <c r="I37" s="163"/>
      <c r="J37" s="163"/>
      <c r="K37" s="163"/>
      <c r="L37" s="163"/>
      <c r="M37" s="163"/>
    </row>
    <row r="38" spans="2:13" x14ac:dyDescent="0.3">
      <c r="B38" s="163"/>
      <c r="C38" s="279"/>
      <c r="D38" s="280"/>
      <c r="E38" s="280"/>
      <c r="F38" s="281"/>
      <c r="G38" s="162"/>
      <c r="H38" s="163"/>
      <c r="I38" s="163"/>
      <c r="J38" s="163"/>
      <c r="K38" s="163"/>
      <c r="L38" s="163"/>
      <c r="M38" s="163"/>
    </row>
    <row r="39" spans="2:13" x14ac:dyDescent="0.3">
      <c r="B39" s="163"/>
      <c r="C39" s="279"/>
      <c r="D39" s="280"/>
      <c r="E39" s="280"/>
      <c r="F39" s="281"/>
      <c r="G39" s="162"/>
      <c r="H39" s="163"/>
      <c r="I39" s="163"/>
      <c r="J39" s="163"/>
      <c r="K39" s="163"/>
      <c r="L39" s="163"/>
      <c r="M39" s="163"/>
    </row>
    <row r="40" spans="2:13" x14ac:dyDescent="0.3">
      <c r="B40" s="163"/>
      <c r="C40" s="279"/>
      <c r="D40" s="280"/>
      <c r="E40" s="280"/>
      <c r="F40" s="281"/>
      <c r="G40" s="162"/>
      <c r="H40" s="163"/>
      <c r="I40" s="163"/>
      <c r="J40" s="163"/>
      <c r="K40" s="163"/>
      <c r="L40" s="163"/>
      <c r="M40" s="163"/>
    </row>
    <row r="41" spans="2:13" x14ac:dyDescent="0.3">
      <c r="B41" s="1"/>
      <c r="C41" s="1"/>
      <c r="D41" s="1"/>
      <c r="E41" s="1"/>
      <c r="F41" s="1"/>
      <c r="G41" s="1"/>
      <c r="H41" s="1"/>
      <c r="I41" s="1"/>
      <c r="J41" s="1"/>
      <c r="K41" s="1"/>
      <c r="L41" s="1"/>
      <c r="M41" s="1"/>
    </row>
  </sheetData>
  <sheetProtection formatCells="0" formatColumns="0" selectLockedCells="1" sort="0"/>
  <protectedRanges>
    <protectedRange password="CB1D" sqref="G13:J17" name="specialistapproval_1"/>
    <protectedRange password="CB1D" sqref="B25:M40" name="tracking_1"/>
  </protectedRanges>
  <customSheetViews>
    <customSheetView guid="{FF96631D-7CC1-4300-B1B0-7950BBAE9EF3}" showGridLines="0" showRowCol="0" topLeftCell="B19">
      <selection activeCell="C19" sqref="C19:F19"/>
      <pageMargins left="0" right="0" top="0" bottom="0" header="0" footer="0"/>
    </customSheetView>
  </customSheetViews>
  <mergeCells count="52">
    <mergeCell ref="C40:D40"/>
    <mergeCell ref="E40:F40"/>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G24:H24"/>
    <mergeCell ref="C26:D26"/>
    <mergeCell ref="E26:F26"/>
    <mergeCell ref="C27:D27"/>
    <mergeCell ref="E27:F27"/>
    <mergeCell ref="C13:F13"/>
    <mergeCell ref="G13:J13"/>
    <mergeCell ref="C14:F14"/>
    <mergeCell ref="G14:J14"/>
    <mergeCell ref="C25:D25"/>
    <mergeCell ref="E25:F25"/>
    <mergeCell ref="C15:F15"/>
    <mergeCell ref="G15:J15"/>
    <mergeCell ref="C16:F16"/>
    <mergeCell ref="G16:J16"/>
    <mergeCell ref="C17:F17"/>
    <mergeCell ref="G17:J17"/>
    <mergeCell ref="C18:F18"/>
    <mergeCell ref="G18:J18"/>
    <mergeCell ref="C24:D24"/>
    <mergeCell ref="E24:F24"/>
    <mergeCell ref="O1:P1"/>
    <mergeCell ref="B1:M1"/>
    <mergeCell ref="B2:M2"/>
    <mergeCell ref="B4:M5"/>
    <mergeCell ref="B8:J8"/>
  </mergeCells>
  <conditionalFormatting sqref="B2">
    <cfRule type="containsText" dxfId="5" priority="1" stopIfTrue="1" operator="containsText" text="Approved">
      <formula>NOT(ISERROR(SEARCH("Approved",B2)))</formula>
    </cfRule>
    <cfRule type="containsText" dxfId="4" priority="2" stopIfTrue="1" operator="containsText" text="Returned">
      <formula>NOT(ISERROR(SEARCH("Returned",B2)))</formula>
    </cfRule>
    <cfRule type="containsText" dxfId="3" priority="3" stopIfTrue="1" operator="containsText" text="Denied">
      <formula>NOT(ISERROR(SEARCH("Denied",B2)))</formula>
    </cfRule>
  </conditionalFormatting>
  <conditionalFormatting sqref="G18:J18">
    <cfRule type="containsText" dxfId="2" priority="4" stopIfTrue="1" operator="containsText" text="Denied">
      <formula>NOT(ISERROR(SEARCH("Denied",G18)))</formula>
    </cfRule>
    <cfRule type="containsText" dxfId="1" priority="5" stopIfTrue="1" operator="containsText" text="Returned">
      <formula>NOT(ISERROR(SEARCH("Returned",G18)))</formula>
    </cfRule>
    <cfRule type="containsText" dxfId="0" priority="6" stopIfTrue="1" operator="containsText" text="Approved">
      <formula>NOT(ISERROR(SEARCH("Approved",G18)))</formula>
    </cfRule>
  </conditionalFormatting>
  <dataValidations count="2">
    <dataValidation type="list" allowBlank="1" showInputMessage="1" showErrorMessage="1" sqref="G17:J17" xr:uid="{00000000-0002-0000-0500-000000000000}">
      <formula1>"Returned for Additional Information and/or Documentation, Approved, Withdrawn, Denied"</formula1>
    </dataValidation>
    <dataValidation type="list" allowBlank="1" showInputMessage="1" showErrorMessage="1" sqref="G16:J16" xr:uid="{00000000-0002-0000-0500-000001000000}">
      <formula1>"DeDe Poynor, Jessica Visinsky"</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99FF"/>
  </sheetPr>
  <dimension ref="A1:W6"/>
  <sheetViews>
    <sheetView zoomScale="70" zoomScaleNormal="70" workbookViewId="0">
      <selection activeCell="H7" sqref="H7"/>
    </sheetView>
  </sheetViews>
  <sheetFormatPr defaultColWidth="18.375" defaultRowHeight="16.5" x14ac:dyDescent="0.3"/>
  <cols>
    <col min="1" max="1" width="15" customWidth="1"/>
    <col min="2" max="2" width="21.625" customWidth="1"/>
    <col min="3" max="5" width="20.375" customWidth="1"/>
    <col min="6" max="6" width="22.375" customWidth="1"/>
    <col min="8" max="11" width="32.875" customWidth="1"/>
    <col min="12" max="13" width="27" customWidth="1"/>
    <col min="15" max="15" width="23.25" customWidth="1"/>
  </cols>
  <sheetData>
    <row r="1" spans="1:23" ht="59.25" customHeight="1" x14ac:dyDescent="0.3">
      <c r="A1" s="126" t="s">
        <v>121</v>
      </c>
      <c r="B1" s="126" t="s">
        <v>122</v>
      </c>
      <c r="C1" s="126" t="s">
        <v>123</v>
      </c>
      <c r="D1" s="126" t="s">
        <v>124</v>
      </c>
      <c r="E1" s="126" t="s">
        <v>125</v>
      </c>
      <c r="F1" s="126" t="s">
        <v>126</v>
      </c>
      <c r="G1" s="127" t="s">
        <v>127</v>
      </c>
      <c r="H1" s="127" t="s">
        <v>128</v>
      </c>
      <c r="I1" s="127" t="s">
        <v>129</v>
      </c>
      <c r="J1" s="127" t="s">
        <v>130</v>
      </c>
      <c r="K1" s="127" t="s">
        <v>131</v>
      </c>
      <c r="L1" s="126" t="s">
        <v>132</v>
      </c>
      <c r="M1" s="126" t="s">
        <v>133</v>
      </c>
      <c r="N1" s="126" t="s">
        <v>134</v>
      </c>
      <c r="O1" s="126" t="s">
        <v>135</v>
      </c>
      <c r="P1" s="126" t="s">
        <v>136</v>
      </c>
      <c r="Q1" s="126" t="s">
        <v>137</v>
      </c>
      <c r="R1" s="126" t="s">
        <v>138</v>
      </c>
      <c r="S1" s="126" t="s">
        <v>139</v>
      </c>
      <c r="T1" s="126" t="s">
        <v>140</v>
      </c>
      <c r="U1" s="128" t="s">
        <v>141</v>
      </c>
      <c r="V1" s="128" t="s">
        <v>142</v>
      </c>
      <c r="W1" s="128" t="s">
        <v>143</v>
      </c>
    </row>
    <row r="2" spans="1:23" x14ac:dyDescent="0.3">
      <c r="A2" s="129" t="e">
        <f>#REF!</f>
        <v>#REF!</v>
      </c>
      <c r="B2" s="129" t="e">
        <f>IF(AND(#REF!=TRUE,#REF!=TRUE),"SFSP/CACFP",IF(AND(#REF!=TRUE,#REF!=TRUE),"SSO/CACFP",IF(#REF!=TRUE,"SFSP",IF(#REF!=TRUE,"SSO",IF(#REF!=TRUE,"CACFP","")))))</f>
        <v>#REF!</v>
      </c>
      <c r="C2" s="129" t="e">
        <f>#REF!</f>
        <v>#REF!</v>
      </c>
      <c r="D2" s="129" t="e">
        <f>#REF!</f>
        <v>#REF!</v>
      </c>
      <c r="E2" s="129" t="e">
        <f>#REF!&amp;", " &amp;#REF!&amp;" " &amp;#REF!</f>
        <v>#REF!</v>
      </c>
      <c r="F2" s="129" t="e">
        <f>#REF!&amp;" " &amp;#REF!</f>
        <v>#REF!</v>
      </c>
      <c r="G2" s="129" t="e">
        <f>#REF!</f>
        <v>#REF!</v>
      </c>
      <c r="H2" s="129" t="e">
        <f>#REF!</f>
        <v>#REF!</v>
      </c>
      <c r="I2" s="129" t="e">
        <f>#REF!&amp;" " &amp;#REF!</f>
        <v>#REF!</v>
      </c>
      <c r="J2" s="129" t="e">
        <f>#REF!</f>
        <v>#REF!</v>
      </c>
      <c r="K2" s="129" t="e">
        <f>#REF!</f>
        <v>#REF!</v>
      </c>
      <c r="L2" s="129" t="e">
        <f>#REF!&amp;" "&amp;#REF!</f>
        <v>#REF!</v>
      </c>
      <c r="M2" s="129" t="e">
        <f>#REF!</f>
        <v>#REF!</v>
      </c>
      <c r="N2" s="129" t="e">
        <f>#REF!</f>
        <v>#REF!</v>
      </c>
      <c r="O2" s="129" t="e">
        <f>#REF!&amp;" "&amp;#REF!</f>
        <v>#REF!</v>
      </c>
      <c r="P2" s="129" t="e">
        <f>#REF!</f>
        <v>#REF!</v>
      </c>
      <c r="Q2" s="129" t="e">
        <f>#REF!</f>
        <v>#REF!</v>
      </c>
      <c r="R2" s="129" t="e">
        <f>#REF!&amp;" "&amp;#REF!</f>
        <v>#REF!</v>
      </c>
      <c r="S2" s="129" t="e">
        <f>#REF!</f>
        <v>#REF!</v>
      </c>
      <c r="T2" s="129" t="e">
        <f>#REF!</f>
        <v>#REF!</v>
      </c>
      <c r="U2" s="129" t="e">
        <f>#REF!&amp;" "&amp;#REF!</f>
        <v>#REF!</v>
      </c>
      <c r="V2" s="129" t="e">
        <f>#REF!</f>
        <v>#REF!</v>
      </c>
      <c r="W2" s="129" t="e">
        <f>#REF!</f>
        <v>#REF!</v>
      </c>
    </row>
    <row r="4" spans="1:23" ht="17.25" thickBot="1" x14ac:dyDescent="0.35"/>
    <row r="5" spans="1:23" s="16" customFormat="1" ht="33" x14ac:dyDescent="0.3">
      <c r="A5" s="17" t="s">
        <v>121</v>
      </c>
      <c r="B5" s="18" t="s">
        <v>122</v>
      </c>
      <c r="C5" s="18" t="s">
        <v>123</v>
      </c>
      <c r="D5" s="18" t="s">
        <v>144</v>
      </c>
      <c r="E5" s="125"/>
    </row>
    <row r="6" spans="1:23" x14ac:dyDescent="0.3">
      <c r="A6" s="129" t="e">
        <f>#REF!</f>
        <v>#REF!</v>
      </c>
      <c r="B6" s="129" t="e">
        <f>IF(AND(#REF!=TRUE,#REF!=TRUE),"SFSP/CACFP",IF(AND(#REF!=TRUE,#REF!=TRUE),"SSO/CACFP",IF(#REF!=TRUE,"SFSP",IF(#REF!=TRUE,"SSO",IF(#REF!=TRUE,"CACFP","")))))</f>
        <v>#REF!</v>
      </c>
      <c r="C6" s="129" t="e">
        <f>#REF!</f>
        <v>#REF!</v>
      </c>
      <c r="D6" s="130">
        <f>Budget!C84</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46F8D107C66F4886837BAB1906D6D2" ma:contentTypeVersion="7" ma:contentTypeDescription="Create a new document." ma:contentTypeScope="" ma:versionID="927b6c3ba69a2dfa7a1f0feeaa541258">
  <xsd:schema xmlns:xsd="http://www.w3.org/2001/XMLSchema" xmlns:xs="http://www.w3.org/2001/XMLSchema" xmlns:p="http://schemas.microsoft.com/office/2006/metadata/properties" xmlns:ns1="http://schemas.microsoft.com/sharepoint/v3" xmlns:ns2="e904697f-41f0-41a9-947e-777b04f3df44" xmlns:ns3="54031767-dd6d-417c-ab73-583408f47564" targetNamespace="http://schemas.microsoft.com/office/2006/metadata/properties" ma:root="true" ma:fieldsID="5de6d49bfd447df29fc16199dafffafa" ns1:_="" ns2:_="" ns3:_="">
    <xsd:import namespace="http://schemas.microsoft.com/sharepoint/v3"/>
    <xsd:import namespace="e904697f-41f0-41a9-947e-777b04f3df4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04697f-41f0-41a9-947e-777b04f3df4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e904697f-41f0-41a9-947e-777b04f3df44">2019-11-07T08:00:00+00:00</Remediation_x0020_Date>
    <Estimated_x0020_Creation_x0020_Date xmlns="e904697f-41f0-41a9-947e-777b04f3df44" xsi:nil="true"/>
    <Priority xmlns="e904697f-41f0-41a9-947e-777b04f3df44">New</Prior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07D8AE-24BC-49BA-B81D-A4BAF58B7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04697f-41f0-41a9-947e-777b04f3df44"/>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ABFE6E-5FF8-47BA-9C9E-A62D486681E4}">
  <ds:schemaRefs>
    <ds:schemaRef ds:uri="http://purl.org/dc/elements/1.1/"/>
    <ds:schemaRef ds:uri="54031767-dd6d-417c-ab73-583408f47564"/>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e904697f-41f0-41a9-947e-777b04f3df44"/>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B53424D-3AB0-45AC-8FCD-F8E2749C13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Coversheet</vt:lpstr>
      <vt:lpstr>Budget</vt:lpstr>
      <vt:lpstr>ODE CNP Approved Budget</vt:lpstr>
      <vt:lpstr>Budget Summary</vt:lpstr>
      <vt:lpstr>ODE CNP Approved Summary</vt:lpstr>
      <vt:lpstr>Tracking</vt:lpstr>
      <vt:lpstr>ODE Use only</vt:lpstr>
      <vt:lpstr>Budget!Print_Area</vt:lpstr>
      <vt:lpstr>'ODE CNP Approved Budget'!Print_Area</vt:lpstr>
    </vt:vector>
  </TitlesOfParts>
  <Manager/>
  <Company>Arizona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Foxhoven, Carol</dc:creator>
  <cp:keywords/>
  <dc:description/>
  <cp:lastModifiedBy>HARRISON Karen * ODE</cp:lastModifiedBy>
  <cp:revision/>
  <dcterms:created xsi:type="dcterms:W3CDTF">2013-12-17T17:12:09Z</dcterms:created>
  <dcterms:modified xsi:type="dcterms:W3CDTF">2024-03-01T16:05:43Z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0x010100B646F8D107C66F4886837BAB1906D6D2</vt:lpwstr>
  </property>
  <property fmtid="{D5CDD505-2E9C-101B-9397-08002B2CF9AE}" pid="3" name="MSIP_Label_61f40bdc-19d8-4b8e-be88-e9eb9bcca8b8_Enabled">
    <vt:lpwstr>true</vt:lpwstr>
  </property>
  <property fmtid="{D5CDD505-2E9C-101B-9397-08002B2CF9AE}" pid="4" name="MSIP_Label_61f40bdc-19d8-4b8e-be88-e9eb9bcca8b8_SetDate">
    <vt:lpwstr>2023-11-02T01:00:55Z</vt:lpwstr>
  </property>
  <property fmtid="{D5CDD505-2E9C-101B-9397-08002B2CF9AE}" pid="5" name="MSIP_Label_61f40bdc-19d8-4b8e-be88-e9eb9bcca8b8_Method">
    <vt:lpwstr>Privileged</vt:lpwstr>
  </property>
  <property fmtid="{D5CDD505-2E9C-101B-9397-08002B2CF9AE}" pid="6" name="MSIP_Label_61f40bdc-19d8-4b8e-be88-e9eb9bcca8b8_Name">
    <vt:lpwstr>Level 1 - Published (Items)</vt:lpwstr>
  </property>
  <property fmtid="{D5CDD505-2E9C-101B-9397-08002B2CF9AE}" pid="7" name="MSIP_Label_61f40bdc-19d8-4b8e-be88-e9eb9bcca8b8_SiteId">
    <vt:lpwstr>b4f51418-b269-49a2-935a-fa54bf584fc8</vt:lpwstr>
  </property>
  <property fmtid="{D5CDD505-2E9C-101B-9397-08002B2CF9AE}" pid="8" name="MSIP_Label_61f40bdc-19d8-4b8e-be88-e9eb9bcca8b8_ActionId">
    <vt:lpwstr>0fc876ba-9944-4ba6-a3f5-0057fbce0e7a</vt:lpwstr>
  </property>
  <property fmtid="{D5CDD505-2E9C-101B-9397-08002B2CF9AE}" pid="9" name="MSIP_Label_61f40bdc-19d8-4b8e-be88-e9eb9bcca8b8_ContentBits">
    <vt:lpwstr>0</vt:lpwstr>
  </property>
</Properties>
</file>