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'10.18.22'!$A$3:$N$20</definedName>
    <definedName name="_xlnm.Print_Area" localSheetId="0">'10.18.22'!$A$1:$N$20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M20" i="1" s="1"/>
  <c r="J20" i="1"/>
  <c r="L19" i="1"/>
  <c r="M19" i="1" s="1"/>
  <c r="J19" i="1"/>
  <c r="L18" i="1"/>
  <c r="M18" i="1" s="1"/>
  <c r="J18" i="1"/>
  <c r="L15" i="1" l="1"/>
  <c r="M15" i="1" s="1"/>
  <c r="J15" i="1"/>
  <c r="L17" i="1"/>
  <c r="M17" i="1" s="1"/>
  <c r="J17" i="1"/>
  <c r="L16" i="1"/>
  <c r="M16" i="1" s="1"/>
  <c r="J16" i="1"/>
  <c r="L12" i="1"/>
  <c r="M12" i="1" s="1"/>
  <c r="J12" i="1"/>
  <c r="L11" i="1"/>
  <c r="M11" i="1" s="1"/>
  <c r="J11" i="1"/>
  <c r="J8" i="1"/>
  <c r="J7" i="1"/>
  <c r="J9" i="1"/>
  <c r="J10" i="1"/>
  <c r="J4" i="1"/>
  <c r="J14" i="1"/>
  <c r="J5" i="1"/>
  <c r="J13" i="1"/>
  <c r="J6" i="1"/>
  <c r="L6" i="1"/>
  <c r="M6" i="1" s="1"/>
  <c r="L13" i="1"/>
  <c r="M13" i="1" s="1"/>
  <c r="L5" i="1"/>
  <c r="M5" i="1" s="1"/>
  <c r="L14" i="1"/>
  <c r="M14" i="1" s="1"/>
  <c r="L4" i="1"/>
  <c r="M4" i="1" s="1"/>
  <c r="L10" i="1"/>
  <c r="M10" i="1" s="1"/>
  <c r="L9" i="1"/>
  <c r="M9" i="1" s="1"/>
  <c r="L7" i="1"/>
  <c r="M7" i="1" s="1"/>
  <c r="L8" i="1"/>
  <c r="M8" i="1" s="1"/>
</calcChain>
</file>

<file path=xl/sharedStrings.xml><?xml version="1.0" encoding="utf-8"?>
<sst xmlns="http://schemas.openxmlformats.org/spreadsheetml/2006/main" count="85" uniqueCount="26">
  <si>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</si>
  <si>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</si>
  <si>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</si>
  <si>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</si>
  <si>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</si>
  <si>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</si>
  <si>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</si>
  <si>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</si>
  <si>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</si>
  <si>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</si>
  <si>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</si>
  <si>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</si>
  <si>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</si>
  <si>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</si>
  <si>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</si>
  <si>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</si>
  <si>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</si>
  <si>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</si>
  <si>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</si>
  <si>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Diced Peaches in 100% Juice</t>
  </si>
  <si>
    <t>Diced Pears in 100% Juice</t>
  </si>
  <si>
    <t>Mixed Fruit in 100% Juice</t>
  </si>
  <si>
    <t>Cherry Flavored Mixed Fruit in 100% Juice</t>
  </si>
  <si>
    <t>Diced Peaches and Diced Pears in 100% Juice</t>
  </si>
  <si>
    <t>Diced Peaches in 100% Juice
with Strawberry Banana Flavor Juice</t>
  </si>
  <si>
    <t>Del Monte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</si>
</sst>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0"/>
  <sheetViews>
    <sheetView tabSelected="1" zoomScale="90" zoomScaleNormal="90" zoomScaleSheetLayoutView="70" workbookViewId="0">
      <pane ySplit="3" topLeftCell="A4" activePane="bottomLeft" state="frozen"/>
      <selection pane="bottomLeft" activeCell="E3" sqref="E3"/>
    </sheetView>
  </sheetViews>
  <sheetFormatPr defaultRowHeight="15" x14ac:dyDescent="0.25"/>
  <cols>
    <col min="1" max="1" width="10.85546875" style="49" customWidth="1"/>
    <col min="2" max="2" width="25.5703125" style="50" customWidth="1"/>
    <col min="3" max="3" width="19.140625" style="49" bestFit="1" customWidth="1"/>
    <col min="4" max="4" width="20.28515625" style="51" customWidth="1"/>
    <col min="5" max="5" width="39.7109375" style="48" customWidth="1"/>
    <col min="6" max="6" width="9.28515625" style="52" customWidth="1"/>
    <col min="7" max="8" width="9.85546875" style="52" customWidth="1"/>
    <col min="9" max="9" width="13.7109375" style="53" customWidth="1"/>
    <col min="10" max="10" width="39.7109375" style="49" customWidth="1"/>
    <col min="11" max="11" width="11.7109375" style="52" customWidth="1"/>
    <col min="12" max="12" width="12.140625" style="54" customWidth="1"/>
    <col min="13" max="13" width="10.5703125" style="55" customWidth="1"/>
    <col min="14" max="14" width="12.28515625" style="56" customWidth="1"/>
    <col min="15" max="16384" width="9.140625" style="48"/>
  </cols>
  <sheetData>
    <row r="1" spans="1:14" s="15" customFormat="1" ht="31.5" x14ac:dyDescent="0.5">
      <c r="A1" s="12" t="s">
        <v>13</v>
      </c>
      <c r="B1" s="12"/>
      <c r="C1" s="13"/>
      <c r="D1" s="14"/>
      <c r="F1" s="16"/>
      <c r="G1" s="16"/>
      <c r="H1" s="16"/>
      <c r="I1" s="17"/>
      <c r="J1" s="18"/>
      <c r="K1" s="19"/>
      <c r="L1" s="19"/>
      <c r="M1" s="19"/>
      <c r="N1" s="19"/>
    </row>
    <row r="2" spans="1:14" s="30" customFormat="1" ht="31.5" x14ac:dyDescent="0.25">
      <c r="A2" s="20" t="s">
        <v>2</v>
      </c>
      <c r="B2" s="21"/>
      <c r="C2" s="22"/>
      <c r="D2" s="23" t="s">
        <v>1</v>
      </c>
      <c r="E2" s="24">
        <v>44866</v>
      </c>
      <c r="F2" s="25"/>
      <c r="G2" s="25"/>
      <c r="H2" s="26"/>
      <c r="I2" s="27"/>
      <c r="J2" s="13"/>
      <c r="K2" s="25"/>
      <c r="L2" s="28"/>
      <c r="M2" s="25"/>
      <c r="N2" s="29"/>
    </row>
    <row r="3" spans="1:14" s="37" customFormat="1" ht="122.65" customHeight="1" x14ac:dyDescent="0.25">
      <c r="A3" s="31" t="s">
        <v>3</v>
      </c>
      <c r="B3" s="31" t="s">
        <v>0</v>
      </c>
      <c r="C3" s="31" t="s">
        <v>4</v>
      </c>
      <c r="D3" s="32" t="s">
        <v>5</v>
      </c>
      <c r="E3" s="31" t="s">
        <v>6</v>
      </c>
      <c r="F3" s="33" t="s">
        <v>16</v>
      </c>
      <c r="G3" s="33" t="s">
        <v>17</v>
      </c>
      <c r="H3" s="33" t="s">
        <v>7</v>
      </c>
      <c r="I3" s="34" t="s">
        <v>8</v>
      </c>
      <c r="J3" s="31" t="s">
        <v>9</v>
      </c>
      <c r="K3" s="33" t="s">
        <v>14</v>
      </c>
      <c r="L3" s="35" t="s">
        <v>10</v>
      </c>
      <c r="M3" s="33" t="s">
        <v>15</v>
      </c>
      <c r="N3" s="36" t="s">
        <v>11</v>
      </c>
    </row>
    <row r="4" spans="1:14" s="47" customFormat="1" ht="42.4" customHeight="1" x14ac:dyDescent="0.25">
      <c r="A4" s="38" t="s">
        <v>18</v>
      </c>
      <c r="B4" s="39" t="s">
        <v>25</v>
      </c>
      <c r="C4" s="38" t="s">
        <v>12</v>
      </c>
      <c r="D4" s="40">
        <v>2005442</v>
      </c>
      <c r="E4" s="41" t="s">
        <v>19</v>
      </c>
      <c r="F4" s="42">
        <v>18</v>
      </c>
      <c r="G4" s="42">
        <v>72</v>
      </c>
      <c r="H4" s="42">
        <v>4</v>
      </c>
      <c r="I4" s="43">
        <v>100220</v>
      </c>
      <c r="J4" s="31" t="str">
        <f>VLOOKUP(I4,[1]Sheet1!A:C,2,FALSE)</f>
        <v>PEACHES CLING DICED EX LT  CAN-6/10</v>
      </c>
      <c r="K4" s="42">
        <v>18</v>
      </c>
      <c r="L4" s="44">
        <f>VLOOKUP(I4,[1]Sheet1!A:C,3,FALSE)</f>
        <v>0.94979999999999998</v>
      </c>
      <c r="M4" s="45">
        <f t="shared" ref="M4:M20" si="0">ROUND(K4*L4,2)</f>
        <v>17.100000000000001</v>
      </c>
      <c r="N4" s="46">
        <v>44866</v>
      </c>
    </row>
    <row r="5" spans="1:14" s="47" customFormat="1" ht="42.4" customHeight="1" x14ac:dyDescent="0.25">
      <c r="A5" s="38" t="s">
        <v>18</v>
      </c>
      <c r="B5" s="39" t="s">
        <v>25</v>
      </c>
      <c r="C5" s="38" t="s">
        <v>12</v>
      </c>
      <c r="D5" s="40">
        <v>2005443</v>
      </c>
      <c r="E5" s="41" t="s">
        <v>20</v>
      </c>
      <c r="F5" s="42">
        <v>18</v>
      </c>
      <c r="G5" s="42">
        <v>72</v>
      </c>
      <c r="H5" s="42">
        <v>4</v>
      </c>
      <c r="I5" s="43">
        <v>100225</v>
      </c>
      <c r="J5" s="31" t="str">
        <f>VLOOKUP(I5,[1]Sheet1!A:C,2,FALSE)</f>
        <v>PEARS DICED EX LT CAN-6/10</v>
      </c>
      <c r="K5" s="42">
        <v>18</v>
      </c>
      <c r="L5" s="44">
        <f>VLOOKUP(I5,[1]Sheet1!A:C,3,FALSE)</f>
        <v>0.93989999999999996</v>
      </c>
      <c r="M5" s="45">
        <f t="shared" si="0"/>
        <v>16.920000000000002</v>
      </c>
      <c r="N5" s="46">
        <v>44866</v>
      </c>
    </row>
    <row r="6" spans="1:14" s="47" customFormat="1" ht="42.4" customHeight="1" x14ac:dyDescent="0.25">
      <c r="A6" s="38" t="s">
        <v>18</v>
      </c>
      <c r="B6" s="39" t="s">
        <v>25</v>
      </c>
      <c r="C6" s="38" t="s">
        <v>12</v>
      </c>
      <c r="D6" s="40">
        <v>2005444</v>
      </c>
      <c r="E6" s="41" t="s">
        <v>21</v>
      </c>
      <c r="F6" s="42">
        <v>18</v>
      </c>
      <c r="G6" s="42">
        <v>72</v>
      </c>
      <c r="H6" s="42">
        <v>4</v>
      </c>
      <c r="I6" s="43">
        <v>100220</v>
      </c>
      <c r="J6" s="31" t="str">
        <f>VLOOKUP(I6,[1]Sheet1!A:C,2,FALSE)</f>
        <v>PEACHES CLING DICED EX LT  CAN-6/10</v>
      </c>
      <c r="K6" s="42">
        <v>8.99</v>
      </c>
      <c r="L6" s="44">
        <f>VLOOKUP(I6,[1]Sheet1!A:C,3,FALSE)</f>
        <v>0.94979999999999998</v>
      </c>
      <c r="M6" s="45">
        <f t="shared" si="0"/>
        <v>8.5399999999999991</v>
      </c>
      <c r="N6" s="46">
        <v>44866</v>
      </c>
    </row>
    <row r="7" spans="1:14" s="47" customFormat="1" ht="42.4" customHeight="1" x14ac:dyDescent="0.25">
      <c r="A7" s="38" t="s">
        <v>18</v>
      </c>
      <c r="B7" s="39" t="s">
        <v>25</v>
      </c>
      <c r="C7" s="38" t="s">
        <v>12</v>
      </c>
      <c r="D7" s="40">
        <v>2005444</v>
      </c>
      <c r="E7" s="41" t="s">
        <v>21</v>
      </c>
      <c r="F7" s="42">
        <v>18</v>
      </c>
      <c r="G7" s="42">
        <v>72</v>
      </c>
      <c r="H7" s="42">
        <v>4</v>
      </c>
      <c r="I7" s="43">
        <v>100225</v>
      </c>
      <c r="J7" s="31" t="str">
        <f>VLOOKUP(I7,[1]Sheet1!A:C,2,FALSE)</f>
        <v>PEARS DICED EX LT CAN-6/10</v>
      </c>
      <c r="K7" s="42">
        <v>7.19</v>
      </c>
      <c r="L7" s="44">
        <f>VLOOKUP(I7,[1]Sheet1!A:C,3,FALSE)</f>
        <v>0.93989999999999996</v>
      </c>
      <c r="M7" s="45">
        <f t="shared" si="0"/>
        <v>6.76</v>
      </c>
      <c r="N7" s="46">
        <v>44866</v>
      </c>
    </row>
    <row r="8" spans="1:14" ht="42.4" customHeight="1" x14ac:dyDescent="0.25">
      <c r="A8" s="38" t="s">
        <v>18</v>
      </c>
      <c r="B8" s="39" t="s">
        <v>25</v>
      </c>
      <c r="C8" s="38" t="s">
        <v>12</v>
      </c>
      <c r="D8" s="40">
        <v>2005445</v>
      </c>
      <c r="E8" s="41" t="s">
        <v>22</v>
      </c>
      <c r="F8" s="42">
        <v>18</v>
      </c>
      <c r="G8" s="42">
        <v>72</v>
      </c>
      <c r="H8" s="42">
        <v>4</v>
      </c>
      <c r="I8" s="43">
        <v>100220</v>
      </c>
      <c r="J8" s="31" t="str">
        <f>VLOOKUP(I8,[1]Sheet1!A:C,2,FALSE)</f>
        <v>PEACHES CLING DICED EX LT  CAN-6/10</v>
      </c>
      <c r="K8" s="42">
        <v>10.1</v>
      </c>
      <c r="L8" s="44">
        <f>VLOOKUP(I8,[1]Sheet1!A:C,3,FALSE)</f>
        <v>0.94979999999999998</v>
      </c>
      <c r="M8" s="45">
        <f t="shared" si="0"/>
        <v>9.59</v>
      </c>
      <c r="N8" s="46">
        <v>44866</v>
      </c>
    </row>
    <row r="9" spans="1:14" ht="42.4" customHeight="1" x14ac:dyDescent="0.25">
      <c r="A9" s="38" t="s">
        <v>18</v>
      </c>
      <c r="B9" s="39" t="s">
        <v>25</v>
      </c>
      <c r="C9" s="38" t="s">
        <v>12</v>
      </c>
      <c r="D9" s="40">
        <v>2005445</v>
      </c>
      <c r="E9" s="41" t="s">
        <v>22</v>
      </c>
      <c r="F9" s="42">
        <v>18</v>
      </c>
      <c r="G9" s="42">
        <v>72</v>
      </c>
      <c r="H9" s="42">
        <v>4</v>
      </c>
      <c r="I9" s="43">
        <v>100225</v>
      </c>
      <c r="J9" s="31" t="str">
        <f>VLOOKUP(I9,[1]Sheet1!A:C,2,FALSE)</f>
        <v>PEARS DICED EX LT CAN-6/10</v>
      </c>
      <c r="K9" s="42">
        <v>7.29</v>
      </c>
      <c r="L9" s="44">
        <f>VLOOKUP(I9,[1]Sheet1!A:C,3,FALSE)</f>
        <v>0.93989999999999996</v>
      </c>
      <c r="M9" s="45">
        <f t="shared" si="0"/>
        <v>6.85</v>
      </c>
      <c r="N9" s="46">
        <v>44866</v>
      </c>
    </row>
    <row r="10" spans="1:14" ht="42.4" customHeight="1" x14ac:dyDescent="0.25">
      <c r="A10" s="38" t="s">
        <v>18</v>
      </c>
      <c r="B10" s="39" t="s">
        <v>25</v>
      </c>
      <c r="C10" s="38" t="s">
        <v>12</v>
      </c>
      <c r="D10" s="40">
        <v>2005446</v>
      </c>
      <c r="E10" s="41" t="s">
        <v>23</v>
      </c>
      <c r="F10" s="42">
        <v>18</v>
      </c>
      <c r="G10" s="42">
        <v>72</v>
      </c>
      <c r="H10" s="42">
        <v>4</v>
      </c>
      <c r="I10" s="43">
        <v>100220</v>
      </c>
      <c r="J10" s="31" t="str">
        <f>VLOOKUP(I10,[1]Sheet1!A:C,2,FALSE)</f>
        <v>PEACHES CLING DICED EX LT  CAN-6/10</v>
      </c>
      <c r="K10" s="42">
        <v>9</v>
      </c>
      <c r="L10" s="44">
        <f>VLOOKUP(I10,[1]Sheet1!A:C,3,FALSE)</f>
        <v>0.94979999999999998</v>
      </c>
      <c r="M10" s="45">
        <f t="shared" si="0"/>
        <v>8.5500000000000007</v>
      </c>
      <c r="N10" s="46">
        <v>44866</v>
      </c>
    </row>
    <row r="11" spans="1:14" ht="42.4" customHeight="1" x14ac:dyDescent="0.25">
      <c r="A11" s="38" t="s">
        <v>18</v>
      </c>
      <c r="B11" s="39" t="s">
        <v>25</v>
      </c>
      <c r="C11" s="38" t="s">
        <v>12</v>
      </c>
      <c r="D11" s="40">
        <v>2005446</v>
      </c>
      <c r="E11" s="41" t="s">
        <v>23</v>
      </c>
      <c r="F11" s="42">
        <v>18</v>
      </c>
      <c r="G11" s="42">
        <v>72</v>
      </c>
      <c r="H11" s="42">
        <v>4</v>
      </c>
      <c r="I11" s="43">
        <v>100225</v>
      </c>
      <c r="J11" s="31" t="str">
        <f>VLOOKUP(I11,[1]Sheet1!A:C,2,FALSE)</f>
        <v>PEARS DICED EX LT CAN-6/10</v>
      </c>
      <c r="K11" s="42">
        <v>9</v>
      </c>
      <c r="L11" s="44">
        <f>VLOOKUP(I11,[1]Sheet1!A:C,3,FALSE)</f>
        <v>0.93989999999999996</v>
      </c>
      <c r="M11" s="45">
        <f t="shared" si="0"/>
        <v>8.4600000000000009</v>
      </c>
      <c r="N11" s="46">
        <v>44866</v>
      </c>
    </row>
    <row r="12" spans="1:14" customFormat="1" ht="42.4" hidden="1" customHeight="1" x14ac:dyDescent="0.25">
      <c r="A12" s="2" t="s">
        <v>18</v>
      </c>
      <c r="B12" s="8" t="s">
        <v>25</v>
      </c>
      <c r="C12" s="2" t="s">
        <v>12</v>
      </c>
      <c r="D12" s="7">
        <v>2005010</v>
      </c>
      <c r="E12" s="10" t="s">
        <v>20</v>
      </c>
      <c r="F12" s="3">
        <v>18</v>
      </c>
      <c r="G12" s="3">
        <v>72</v>
      </c>
      <c r="H12" s="3">
        <v>4</v>
      </c>
      <c r="I12" s="6">
        <v>100225</v>
      </c>
      <c r="J12" s="1" t="str">
        <f>VLOOKUP(I12,[1]Sheet1!A:C,2,FALSE)</f>
        <v>PEARS DICED EX LT CAN-6/10</v>
      </c>
      <c r="K12" s="3">
        <v>18</v>
      </c>
      <c r="L12" s="9">
        <f>VLOOKUP(I12,[1]Sheet1!A:C,3,FALSE)</f>
        <v>0.93989999999999996</v>
      </c>
      <c r="M12" s="11">
        <f t="shared" si="0"/>
        <v>16.920000000000002</v>
      </c>
      <c r="N12" s="5">
        <v>44866</v>
      </c>
    </row>
    <row r="13" spans="1:14" customFormat="1" ht="42.4" hidden="1" customHeight="1" x14ac:dyDescent="0.25">
      <c r="A13" s="2" t="s">
        <v>18</v>
      </c>
      <c r="B13" s="8" t="s">
        <v>25</v>
      </c>
      <c r="C13" s="2" t="s">
        <v>12</v>
      </c>
      <c r="D13" s="7">
        <v>2005011</v>
      </c>
      <c r="E13" s="10" t="s">
        <v>21</v>
      </c>
      <c r="F13" s="3">
        <v>18</v>
      </c>
      <c r="G13" s="3">
        <v>72</v>
      </c>
      <c r="H13" s="3">
        <v>4</v>
      </c>
      <c r="I13" s="6">
        <v>100220</v>
      </c>
      <c r="J13" s="1" t="str">
        <f>VLOOKUP(I13,[1]Sheet1!A:C,2,FALSE)</f>
        <v>PEACHES CLING DICED EX LT  CAN-6/10</v>
      </c>
      <c r="K13" s="3">
        <v>8.99</v>
      </c>
      <c r="L13" s="9">
        <f>VLOOKUP(I13,[1]Sheet1!A:C,3,FALSE)</f>
        <v>0.94979999999999998</v>
      </c>
      <c r="M13" s="11">
        <f t="shared" si="0"/>
        <v>8.5399999999999991</v>
      </c>
      <c r="N13" s="5">
        <v>44866</v>
      </c>
    </row>
    <row r="14" spans="1:14" customFormat="1" ht="42.4" hidden="1" customHeight="1" x14ac:dyDescent="0.25">
      <c r="A14" s="2" t="s">
        <v>18</v>
      </c>
      <c r="B14" s="8" t="s">
        <v>25</v>
      </c>
      <c r="C14" s="2" t="s">
        <v>12</v>
      </c>
      <c r="D14" s="7">
        <v>2005011</v>
      </c>
      <c r="E14" s="10" t="s">
        <v>21</v>
      </c>
      <c r="F14" s="3">
        <v>18</v>
      </c>
      <c r="G14" s="3">
        <v>72</v>
      </c>
      <c r="H14" s="3">
        <v>4</v>
      </c>
      <c r="I14" s="6">
        <v>100225</v>
      </c>
      <c r="J14" s="1" t="str">
        <f>VLOOKUP(I14,[1]Sheet1!A:C,2,FALSE)</f>
        <v>PEARS DICED EX LT CAN-6/10</v>
      </c>
      <c r="K14" s="3">
        <v>7.19</v>
      </c>
      <c r="L14" s="9">
        <f>VLOOKUP(I14,[1]Sheet1!A:C,3,FALSE)</f>
        <v>0.93989999999999996</v>
      </c>
      <c r="M14" s="11">
        <f t="shared" si="0"/>
        <v>6.76</v>
      </c>
      <c r="N14" s="5">
        <v>44866</v>
      </c>
    </row>
    <row r="15" spans="1:14" s="4" customFormat="1" ht="42.4" hidden="1" customHeight="1" x14ac:dyDescent="0.25">
      <c r="A15" s="2" t="s">
        <v>18</v>
      </c>
      <c r="B15" s="8" t="s">
        <v>25</v>
      </c>
      <c r="C15" s="2" t="s">
        <v>12</v>
      </c>
      <c r="D15" s="7">
        <v>2005012</v>
      </c>
      <c r="E15" s="10" t="s">
        <v>19</v>
      </c>
      <c r="F15" s="3">
        <v>18</v>
      </c>
      <c r="G15" s="3">
        <v>72</v>
      </c>
      <c r="H15" s="3">
        <v>4</v>
      </c>
      <c r="I15" s="6">
        <v>100220</v>
      </c>
      <c r="J15" s="1" t="str">
        <f>VLOOKUP(I15,[1]Sheet1!A:C,2,FALSE)</f>
        <v>PEACHES CLING DICED EX LT  CAN-6/10</v>
      </c>
      <c r="K15" s="3">
        <v>18</v>
      </c>
      <c r="L15" s="9">
        <f>VLOOKUP(I15,[1]Sheet1!A:C,3,FALSE)</f>
        <v>0.94979999999999998</v>
      </c>
      <c r="M15" s="11">
        <f t="shared" si="0"/>
        <v>17.100000000000001</v>
      </c>
      <c r="N15" s="5">
        <v>44866</v>
      </c>
    </row>
    <row r="16" spans="1:14" s="4" customFormat="1" ht="42.4" hidden="1" customHeight="1" x14ac:dyDescent="0.25">
      <c r="A16" s="2" t="s">
        <v>18</v>
      </c>
      <c r="B16" s="8" t="s">
        <v>25</v>
      </c>
      <c r="C16" s="2" t="s">
        <v>12</v>
      </c>
      <c r="D16" s="7">
        <v>2005014</v>
      </c>
      <c r="E16" s="10" t="s">
        <v>24</v>
      </c>
      <c r="F16" s="3">
        <v>18</v>
      </c>
      <c r="G16" s="3">
        <v>72</v>
      </c>
      <c r="H16" s="3">
        <v>4</v>
      </c>
      <c r="I16" s="6">
        <v>100220</v>
      </c>
      <c r="J16" s="1" t="str">
        <f>VLOOKUP(I16,[1]Sheet1!A:C,2,FALSE)</f>
        <v>PEACHES CLING DICED EX LT  CAN-6/10</v>
      </c>
      <c r="K16" s="3">
        <v>18</v>
      </c>
      <c r="L16" s="9">
        <f>VLOOKUP(I16,[1]Sheet1!A:C,3,FALSE)</f>
        <v>0.94979999999999998</v>
      </c>
      <c r="M16" s="11">
        <f t="shared" si="0"/>
        <v>17.100000000000001</v>
      </c>
      <c r="N16" s="5">
        <v>44866</v>
      </c>
    </row>
    <row r="17" spans="1:14" s="4" customFormat="1" ht="42.4" hidden="1" customHeight="1" x14ac:dyDescent="0.25">
      <c r="A17" s="2" t="s">
        <v>18</v>
      </c>
      <c r="B17" s="8" t="s">
        <v>25</v>
      </c>
      <c r="C17" s="2" t="s">
        <v>12</v>
      </c>
      <c r="D17" s="7">
        <v>2005016</v>
      </c>
      <c r="E17" s="10" t="s">
        <v>23</v>
      </c>
      <c r="F17" s="3">
        <v>18</v>
      </c>
      <c r="G17" s="3">
        <v>72</v>
      </c>
      <c r="H17" s="3">
        <v>4</v>
      </c>
      <c r="I17" s="6">
        <v>100220</v>
      </c>
      <c r="J17" s="1" t="str">
        <f>VLOOKUP(I17,[1]Sheet1!A:C,2,FALSE)</f>
        <v>PEACHES CLING DICED EX LT  CAN-6/10</v>
      </c>
      <c r="K17" s="3">
        <v>9</v>
      </c>
      <c r="L17" s="9">
        <f>VLOOKUP(I17,[1]Sheet1!A:C,3,FALSE)</f>
        <v>0.94979999999999998</v>
      </c>
      <c r="M17" s="11">
        <f t="shared" si="0"/>
        <v>8.5500000000000007</v>
      </c>
      <c r="N17" s="5">
        <v>44866</v>
      </c>
    </row>
    <row r="18" spans="1:14" s="4" customFormat="1" ht="42.4" hidden="1" customHeight="1" x14ac:dyDescent="0.25">
      <c r="A18" s="2" t="s">
        <v>18</v>
      </c>
      <c r="B18" s="8" t="s">
        <v>25</v>
      </c>
      <c r="C18" s="2" t="s">
        <v>12</v>
      </c>
      <c r="D18" s="7">
        <v>2005016</v>
      </c>
      <c r="E18" s="10" t="s">
        <v>23</v>
      </c>
      <c r="F18" s="3">
        <v>18</v>
      </c>
      <c r="G18" s="3">
        <v>72</v>
      </c>
      <c r="H18" s="3">
        <v>4</v>
      </c>
      <c r="I18" s="6">
        <v>100225</v>
      </c>
      <c r="J18" s="1" t="str">
        <f>VLOOKUP(I18,[1]Sheet1!A:C,2,FALSE)</f>
        <v>PEARS DICED EX LT CAN-6/10</v>
      </c>
      <c r="K18" s="3">
        <v>9</v>
      </c>
      <c r="L18" s="9">
        <f>VLOOKUP(I18,[1]Sheet1!A:C,3,FALSE)</f>
        <v>0.93989999999999996</v>
      </c>
      <c r="M18" s="11">
        <f t="shared" si="0"/>
        <v>8.4600000000000009</v>
      </c>
      <c r="N18" s="5">
        <v>44866</v>
      </c>
    </row>
    <row r="19" spans="1:14" s="4" customFormat="1" ht="42.4" hidden="1" customHeight="1" x14ac:dyDescent="0.25">
      <c r="A19" s="2" t="s">
        <v>18</v>
      </c>
      <c r="B19" s="8" t="s">
        <v>25</v>
      </c>
      <c r="C19" s="2" t="s">
        <v>12</v>
      </c>
      <c r="D19" s="7">
        <v>2005017</v>
      </c>
      <c r="E19" s="10" t="s">
        <v>22</v>
      </c>
      <c r="F19" s="3">
        <v>18</v>
      </c>
      <c r="G19" s="3">
        <v>72</v>
      </c>
      <c r="H19" s="3">
        <v>4</v>
      </c>
      <c r="I19" s="6">
        <v>100220</v>
      </c>
      <c r="J19" s="1" t="str">
        <f>VLOOKUP(I19,[1]Sheet1!A:C,2,FALSE)</f>
        <v>PEACHES CLING DICED EX LT  CAN-6/10</v>
      </c>
      <c r="K19" s="3">
        <v>10.1</v>
      </c>
      <c r="L19" s="9">
        <f>VLOOKUP(I19,[1]Sheet1!A:C,3,FALSE)</f>
        <v>0.94979999999999998</v>
      </c>
      <c r="M19" s="11">
        <f t="shared" si="0"/>
        <v>9.59</v>
      </c>
      <c r="N19" s="5">
        <v>44866</v>
      </c>
    </row>
    <row r="20" spans="1:14" customFormat="1" ht="42.4" hidden="1" customHeight="1" x14ac:dyDescent="0.25">
      <c r="A20" s="2" t="s">
        <v>18</v>
      </c>
      <c r="B20" s="8" t="s">
        <v>25</v>
      </c>
      <c r="C20" s="2" t="s">
        <v>12</v>
      </c>
      <c r="D20" s="7">
        <v>2005017</v>
      </c>
      <c r="E20" s="10" t="s">
        <v>22</v>
      </c>
      <c r="F20" s="3">
        <v>18</v>
      </c>
      <c r="G20" s="3">
        <v>72</v>
      </c>
      <c r="H20" s="3">
        <v>4</v>
      </c>
      <c r="I20" s="6">
        <v>100225</v>
      </c>
      <c r="J20" s="1" t="str">
        <f>VLOOKUP(I20,[1]Sheet1!A:C,2,FALSE)</f>
        <v>PEARS DICED EX LT CAN-6/10</v>
      </c>
      <c r="K20" s="3">
        <v>7.29</v>
      </c>
      <c r="L20" s="9">
        <f>VLOOKUP(I20,[1]Sheet1!A:C,3,FALSE)</f>
        <v>0.93989999999999996</v>
      </c>
      <c r="M20" s="11">
        <f t="shared" si="0"/>
        <v>6.85</v>
      </c>
      <c r="N20" s="5">
        <v>44866</v>
      </c>
    </row>
  </sheetData>
  <sheetProtection algorithmName="SHA-512" hashValue="XWTvMTbadF7zvrPe1QYGB/w+VFdkSuBjPeUF1NRPzSpOHLt5+qeR5Esgj+MrGNVqframxEQyFITp9OUFwI4bBQ==" saltValue="F3fnrb1m0KzC6RwNJtGw3w==" spinCount="100000" sheet="1" formatCells="0" formatColumns="0" formatRows="0" deleteColumns="0" deleteRows="0" sort="0" autoFilter="0"/>
  <autoFilter ref="A3:N20">
    <filterColumn colId="3">
      <filters>
        <filter val="2005442"/>
        <filter val="2005443"/>
        <filter val="2005444"/>
        <filter val="2005445"/>
        <filter val="2005446"/>
      </filters>
    </filterColumn>
    <sortState ref="A4:N22">
      <sortCondition ref="D3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5DEF0-6230-4069-ADEE-48BB2C99A62B}">
  <ds:schemaRefs>
    <ds:schemaRef ds:uri="http://purl.org/dc/terms/"/>
    <ds:schemaRef ds:uri="http://schemas.microsoft.com/sharepoint/v3/fields"/>
    <ds:schemaRef ds:uri="http://schemas.microsoft.com/office/2006/documentManagement/types"/>
    <ds:schemaRef ds:uri="619deea3-b82a-4324-abc9-c36ccb056917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1a5bba3-b343-484f-bec3-eb0518693f06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F28AAA-EE09-419D-8DED-A5B47B03EB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BB5B5-6510-429C-8BDE-82DFB42EE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2023-01-11T20:22:12Z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