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ables/table2.xml" ContentType="application/vnd.openxmlformats-officedocument.spreadsheetml.table+xml"/>
  <Override PartName="/xl/externalLinks/externalLink1.xml" ContentType="application/vnd.openxmlformats-officedocument.spreadsheetml.externalLink+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6.xml" ContentType="application/vnd.openxmlformats-officedocument.spreadsheetml.table+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_11 Substitute Training Reimbursement Grant\02 Program Development\Reimbursement\"/>
    </mc:Choice>
  </mc:AlternateContent>
  <workbookProtection lockStructure="1"/>
  <bookViews>
    <workbookView xWindow="0" yWindow="0" windowWidth="28800" windowHeight="12300" tabRatio="830"/>
  </bookViews>
  <sheets>
    <sheet name="INSTRUCTIONS" sheetId="5" r:id="rId1"/>
    <sheet name="Employee Information" sheetId="8" r:id="rId2"/>
    <sheet name="Summary of Expenses" sheetId="1" r:id="rId3"/>
    <sheet name="EXAMPLE - Employee Information" sheetId="11" r:id="rId4"/>
    <sheet name="EXAMPLE - Summary of Expenses" sheetId="12" r:id="rId5"/>
    <sheet name="Category Definitions" sheetId="7" r:id="rId6"/>
    <sheet name="Drop Down Values" sheetId="10" state="hidden" r:id="rId7"/>
    <sheet name="District IDs" sheetId="2" state="hidden"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50" i="12" l="1"/>
  <c r="M750" i="12"/>
  <c r="L750" i="12"/>
  <c r="H750" i="12"/>
  <c r="B750" i="12"/>
  <c r="N749" i="12"/>
  <c r="M749" i="12"/>
  <c r="L749" i="12"/>
  <c r="H749" i="12"/>
  <c r="B749" i="12"/>
  <c r="N748" i="12"/>
  <c r="M748" i="12"/>
  <c r="L748" i="12"/>
  <c r="H748" i="12"/>
  <c r="B748" i="12"/>
  <c r="N747" i="12"/>
  <c r="M747" i="12"/>
  <c r="L747" i="12"/>
  <c r="H747" i="12"/>
  <c r="B747" i="12"/>
  <c r="N746" i="12"/>
  <c r="M746" i="12"/>
  <c r="L746" i="12"/>
  <c r="H746" i="12"/>
  <c r="B746" i="12"/>
  <c r="N745" i="12"/>
  <c r="M745" i="12"/>
  <c r="L745" i="12"/>
  <c r="H745" i="12"/>
  <c r="B745" i="12"/>
  <c r="N744" i="12"/>
  <c r="M744" i="12"/>
  <c r="L744" i="12"/>
  <c r="H744" i="12"/>
  <c r="B744" i="12"/>
  <c r="N743" i="12"/>
  <c r="M743" i="12"/>
  <c r="L743" i="12"/>
  <c r="H743" i="12"/>
  <c r="B743" i="12"/>
  <c r="N742" i="12"/>
  <c r="M742" i="12"/>
  <c r="L742" i="12"/>
  <c r="H742" i="12"/>
  <c r="B742" i="12"/>
  <c r="N741" i="12"/>
  <c r="M741" i="12"/>
  <c r="L741" i="12"/>
  <c r="H741" i="12"/>
  <c r="B741" i="12"/>
  <c r="N740" i="12"/>
  <c r="M740" i="12"/>
  <c r="L740" i="12"/>
  <c r="H740" i="12"/>
  <c r="B740" i="12"/>
  <c r="N739" i="12"/>
  <c r="M739" i="12"/>
  <c r="L739" i="12"/>
  <c r="H739" i="12"/>
  <c r="B739" i="12"/>
  <c r="N738" i="12"/>
  <c r="M738" i="12"/>
  <c r="L738" i="12"/>
  <c r="H738" i="12"/>
  <c r="B738" i="12"/>
  <c r="N737" i="12"/>
  <c r="M737" i="12"/>
  <c r="L737" i="12"/>
  <c r="H737" i="12"/>
  <c r="B737" i="12"/>
  <c r="N736" i="12"/>
  <c r="M736" i="12"/>
  <c r="L736" i="12"/>
  <c r="H736" i="12"/>
  <c r="B736" i="12"/>
  <c r="N735" i="12"/>
  <c r="M735" i="12"/>
  <c r="L735" i="12"/>
  <c r="H735" i="12"/>
  <c r="B735" i="12"/>
  <c r="N734" i="12"/>
  <c r="M734" i="12"/>
  <c r="L734" i="12"/>
  <c r="H734" i="12"/>
  <c r="B734" i="12"/>
  <c r="N733" i="12"/>
  <c r="M733" i="12"/>
  <c r="L733" i="12"/>
  <c r="H733" i="12"/>
  <c r="B733" i="12"/>
  <c r="N732" i="12"/>
  <c r="M732" i="12"/>
  <c r="L732" i="12"/>
  <c r="H732" i="12"/>
  <c r="B732" i="12"/>
  <c r="N731" i="12"/>
  <c r="M731" i="12"/>
  <c r="L731" i="12"/>
  <c r="H731" i="12"/>
  <c r="B731" i="12"/>
  <c r="N730" i="12"/>
  <c r="M730" i="12"/>
  <c r="L730" i="12"/>
  <c r="H730" i="12"/>
  <c r="B730" i="12"/>
  <c r="N729" i="12"/>
  <c r="M729" i="12"/>
  <c r="L729" i="12"/>
  <c r="H729" i="12"/>
  <c r="B729" i="12"/>
  <c r="N728" i="12"/>
  <c r="M728" i="12"/>
  <c r="L728" i="12"/>
  <c r="H728" i="12"/>
  <c r="B728" i="12"/>
  <c r="N727" i="12"/>
  <c r="M727" i="12"/>
  <c r="L727" i="12"/>
  <c r="H727" i="12"/>
  <c r="B727" i="12"/>
  <c r="N726" i="12"/>
  <c r="M726" i="12"/>
  <c r="L726" i="12"/>
  <c r="H726" i="12"/>
  <c r="B726" i="12"/>
  <c r="N725" i="12"/>
  <c r="M725" i="12"/>
  <c r="L725" i="12"/>
  <c r="H725" i="12"/>
  <c r="B725" i="12"/>
  <c r="N724" i="12"/>
  <c r="M724" i="12"/>
  <c r="L724" i="12"/>
  <c r="H724" i="12"/>
  <c r="B724" i="12"/>
  <c r="N723" i="12"/>
  <c r="M723" i="12"/>
  <c r="L723" i="12"/>
  <c r="H723" i="12"/>
  <c r="B723" i="12"/>
  <c r="N722" i="12"/>
  <c r="M722" i="12"/>
  <c r="L722" i="12"/>
  <c r="H722" i="12"/>
  <c r="B722" i="12"/>
  <c r="N721" i="12"/>
  <c r="M721" i="12"/>
  <c r="L721" i="12"/>
  <c r="H721" i="12"/>
  <c r="B721" i="12"/>
  <c r="N720" i="12"/>
  <c r="M720" i="12"/>
  <c r="L720" i="12"/>
  <c r="H720" i="12"/>
  <c r="B720" i="12"/>
  <c r="N719" i="12"/>
  <c r="M719" i="12"/>
  <c r="L719" i="12"/>
  <c r="H719" i="12"/>
  <c r="B719" i="12"/>
  <c r="N718" i="12"/>
  <c r="M718" i="12"/>
  <c r="L718" i="12"/>
  <c r="H718" i="12"/>
  <c r="B718" i="12"/>
  <c r="N717" i="12"/>
  <c r="M717" i="12"/>
  <c r="L717" i="12"/>
  <c r="H717" i="12"/>
  <c r="B717" i="12"/>
  <c r="N716" i="12"/>
  <c r="M716" i="12"/>
  <c r="L716" i="12"/>
  <c r="H716" i="12"/>
  <c r="B716" i="12"/>
  <c r="N715" i="12"/>
  <c r="M715" i="12"/>
  <c r="L715" i="12"/>
  <c r="H715" i="12"/>
  <c r="B715" i="12"/>
  <c r="N714" i="12"/>
  <c r="M714" i="12"/>
  <c r="L714" i="12"/>
  <c r="H714" i="12"/>
  <c r="B714" i="12"/>
  <c r="N713" i="12"/>
  <c r="M713" i="12"/>
  <c r="L713" i="12"/>
  <c r="H713" i="12"/>
  <c r="B713" i="12"/>
  <c r="N712" i="12"/>
  <c r="M712" i="12"/>
  <c r="L712" i="12"/>
  <c r="H712" i="12"/>
  <c r="B712" i="12"/>
  <c r="N711" i="12"/>
  <c r="M711" i="12"/>
  <c r="L711" i="12"/>
  <c r="H711" i="12"/>
  <c r="B711" i="12"/>
  <c r="N710" i="12"/>
  <c r="M710" i="12"/>
  <c r="L710" i="12"/>
  <c r="H710" i="12"/>
  <c r="B710" i="12"/>
  <c r="N709" i="12"/>
  <c r="M709" i="12"/>
  <c r="L709" i="12"/>
  <c r="H709" i="12"/>
  <c r="B709" i="12"/>
  <c r="N708" i="12"/>
  <c r="M708" i="12"/>
  <c r="L708" i="12"/>
  <c r="H708" i="12"/>
  <c r="B708" i="12"/>
  <c r="N707" i="12"/>
  <c r="M707" i="12"/>
  <c r="L707" i="12"/>
  <c r="H707" i="12"/>
  <c r="B707" i="12"/>
  <c r="N706" i="12"/>
  <c r="M706" i="12"/>
  <c r="L706" i="12"/>
  <c r="H706" i="12"/>
  <c r="B706" i="12"/>
  <c r="N705" i="12"/>
  <c r="M705" i="12"/>
  <c r="L705" i="12"/>
  <c r="H705" i="12"/>
  <c r="B705" i="12"/>
  <c r="N704" i="12"/>
  <c r="M704" i="12"/>
  <c r="L704" i="12"/>
  <c r="H704" i="12"/>
  <c r="B704" i="12"/>
  <c r="N703" i="12"/>
  <c r="M703" i="12"/>
  <c r="L703" i="12"/>
  <c r="H703" i="12"/>
  <c r="B703" i="12"/>
  <c r="N702" i="12"/>
  <c r="M702" i="12"/>
  <c r="L702" i="12"/>
  <c r="H702" i="12"/>
  <c r="B702" i="12"/>
  <c r="N701" i="12"/>
  <c r="M701" i="12"/>
  <c r="L701" i="12"/>
  <c r="H701" i="12"/>
  <c r="B701" i="12"/>
  <c r="N700" i="12"/>
  <c r="M700" i="12"/>
  <c r="L700" i="12"/>
  <c r="H700" i="12"/>
  <c r="B700" i="12"/>
  <c r="N699" i="12"/>
  <c r="M699" i="12"/>
  <c r="L699" i="12"/>
  <c r="H699" i="12"/>
  <c r="B699" i="12"/>
  <c r="N698" i="12"/>
  <c r="M698" i="12"/>
  <c r="L698" i="12"/>
  <c r="H698" i="12"/>
  <c r="B698" i="12"/>
  <c r="N697" i="12"/>
  <c r="M697" i="12"/>
  <c r="L697" i="12"/>
  <c r="H697" i="12"/>
  <c r="B697" i="12"/>
  <c r="N696" i="12"/>
  <c r="M696" i="12"/>
  <c r="L696" i="12"/>
  <c r="H696" i="12"/>
  <c r="B696" i="12"/>
  <c r="N695" i="12"/>
  <c r="M695" i="12"/>
  <c r="L695" i="12"/>
  <c r="H695" i="12"/>
  <c r="B695" i="12"/>
  <c r="N694" i="12"/>
  <c r="M694" i="12"/>
  <c r="L694" i="12"/>
  <c r="H694" i="12"/>
  <c r="B694" i="12"/>
  <c r="N693" i="12"/>
  <c r="M693" i="12"/>
  <c r="L693" i="12"/>
  <c r="H693" i="12"/>
  <c r="B693" i="12"/>
  <c r="N692" i="12"/>
  <c r="M692" i="12"/>
  <c r="L692" i="12"/>
  <c r="H692" i="12"/>
  <c r="B692" i="12"/>
  <c r="N691" i="12"/>
  <c r="M691" i="12"/>
  <c r="L691" i="12"/>
  <c r="H691" i="12"/>
  <c r="B691" i="12"/>
  <c r="N690" i="12"/>
  <c r="M690" i="12"/>
  <c r="L690" i="12"/>
  <c r="H690" i="12"/>
  <c r="B690" i="12"/>
  <c r="N689" i="12"/>
  <c r="M689" i="12"/>
  <c r="L689" i="12"/>
  <c r="H689" i="12"/>
  <c r="B689" i="12"/>
  <c r="N688" i="12"/>
  <c r="M688" i="12"/>
  <c r="L688" i="12"/>
  <c r="H688" i="12"/>
  <c r="B688" i="12"/>
  <c r="N687" i="12"/>
  <c r="M687" i="12"/>
  <c r="L687" i="12"/>
  <c r="H687" i="12"/>
  <c r="B687" i="12"/>
  <c r="N686" i="12"/>
  <c r="M686" i="12"/>
  <c r="L686" i="12"/>
  <c r="H686" i="12"/>
  <c r="B686" i="12"/>
  <c r="N685" i="12"/>
  <c r="M685" i="12"/>
  <c r="L685" i="12"/>
  <c r="H685" i="12"/>
  <c r="B685" i="12"/>
  <c r="N684" i="12"/>
  <c r="M684" i="12"/>
  <c r="L684" i="12"/>
  <c r="H684" i="12"/>
  <c r="B684" i="12"/>
  <c r="N683" i="12"/>
  <c r="M683" i="12"/>
  <c r="L683" i="12"/>
  <c r="H683" i="12"/>
  <c r="B683" i="12"/>
  <c r="N682" i="12"/>
  <c r="M682" i="12"/>
  <c r="L682" i="12"/>
  <c r="H682" i="12"/>
  <c r="B682" i="12"/>
  <c r="N681" i="12"/>
  <c r="M681" i="12"/>
  <c r="L681" i="12"/>
  <c r="H681" i="12"/>
  <c r="B681" i="12"/>
  <c r="N680" i="12"/>
  <c r="M680" i="12"/>
  <c r="L680" i="12"/>
  <c r="H680" i="12"/>
  <c r="B680" i="12"/>
  <c r="N679" i="12"/>
  <c r="M679" i="12"/>
  <c r="L679" i="12"/>
  <c r="H679" i="12"/>
  <c r="B679" i="12"/>
  <c r="N678" i="12"/>
  <c r="M678" i="12"/>
  <c r="L678" i="12"/>
  <c r="H678" i="12"/>
  <c r="B678" i="12"/>
  <c r="N677" i="12"/>
  <c r="M677" i="12"/>
  <c r="L677" i="12"/>
  <c r="H677" i="12"/>
  <c r="B677" i="12"/>
  <c r="N676" i="12"/>
  <c r="M676" i="12"/>
  <c r="L676" i="12"/>
  <c r="H676" i="12"/>
  <c r="B676" i="12"/>
  <c r="N675" i="12"/>
  <c r="M675" i="12"/>
  <c r="L675" i="12"/>
  <c r="H675" i="12"/>
  <c r="B675" i="12"/>
  <c r="N674" i="12"/>
  <c r="M674" i="12"/>
  <c r="L674" i="12"/>
  <c r="H674" i="12"/>
  <c r="B674" i="12"/>
  <c r="N673" i="12"/>
  <c r="M673" i="12"/>
  <c r="L673" i="12"/>
  <c r="H673" i="12"/>
  <c r="B673" i="12"/>
  <c r="N672" i="12"/>
  <c r="M672" i="12"/>
  <c r="L672" i="12"/>
  <c r="H672" i="12"/>
  <c r="B672" i="12"/>
  <c r="N671" i="12"/>
  <c r="M671" i="12"/>
  <c r="L671" i="12"/>
  <c r="H671" i="12"/>
  <c r="B671" i="12"/>
  <c r="N670" i="12"/>
  <c r="M670" i="12"/>
  <c r="L670" i="12"/>
  <c r="H670" i="12"/>
  <c r="B670" i="12"/>
  <c r="N669" i="12"/>
  <c r="M669" i="12"/>
  <c r="L669" i="12"/>
  <c r="H669" i="12"/>
  <c r="B669" i="12"/>
  <c r="N668" i="12"/>
  <c r="M668" i="12"/>
  <c r="L668" i="12"/>
  <c r="H668" i="12"/>
  <c r="B668" i="12"/>
  <c r="N667" i="12"/>
  <c r="M667" i="12"/>
  <c r="L667" i="12"/>
  <c r="H667" i="12"/>
  <c r="B667" i="12"/>
  <c r="N666" i="12"/>
  <c r="M666" i="12"/>
  <c r="L666" i="12"/>
  <c r="H666" i="12"/>
  <c r="B666" i="12"/>
  <c r="N665" i="12"/>
  <c r="M665" i="12"/>
  <c r="L665" i="12"/>
  <c r="H665" i="12"/>
  <c r="B665" i="12"/>
  <c r="N664" i="12"/>
  <c r="M664" i="12"/>
  <c r="L664" i="12"/>
  <c r="H664" i="12"/>
  <c r="B664" i="12"/>
  <c r="N663" i="12"/>
  <c r="M663" i="12"/>
  <c r="L663" i="12"/>
  <c r="H663" i="12"/>
  <c r="B663" i="12"/>
  <c r="N662" i="12"/>
  <c r="M662" i="12"/>
  <c r="L662" i="12"/>
  <c r="H662" i="12"/>
  <c r="B662" i="12"/>
  <c r="N661" i="12"/>
  <c r="M661" i="12"/>
  <c r="L661" i="12"/>
  <c r="H661" i="12"/>
  <c r="B661" i="12"/>
  <c r="N660" i="12"/>
  <c r="M660" i="12"/>
  <c r="L660" i="12"/>
  <c r="H660" i="12"/>
  <c r="B660" i="12"/>
  <c r="N659" i="12"/>
  <c r="M659" i="12"/>
  <c r="L659" i="12"/>
  <c r="H659" i="12"/>
  <c r="B659" i="12"/>
  <c r="N658" i="12"/>
  <c r="M658" i="12"/>
  <c r="L658" i="12"/>
  <c r="H658" i="12"/>
  <c r="B658" i="12"/>
  <c r="N657" i="12"/>
  <c r="M657" i="12"/>
  <c r="L657" i="12"/>
  <c r="H657" i="12"/>
  <c r="B657" i="12"/>
  <c r="N656" i="12"/>
  <c r="M656" i="12"/>
  <c r="L656" i="12"/>
  <c r="H656" i="12"/>
  <c r="B656" i="12"/>
  <c r="N655" i="12"/>
  <c r="M655" i="12"/>
  <c r="L655" i="12"/>
  <c r="H655" i="12"/>
  <c r="B655" i="12"/>
  <c r="N654" i="12"/>
  <c r="M654" i="12"/>
  <c r="L654" i="12"/>
  <c r="H654" i="12"/>
  <c r="B654" i="12"/>
  <c r="N653" i="12"/>
  <c r="M653" i="12"/>
  <c r="L653" i="12"/>
  <c r="H653" i="12"/>
  <c r="B653" i="12"/>
  <c r="N652" i="12"/>
  <c r="M652" i="12"/>
  <c r="L652" i="12"/>
  <c r="H652" i="12"/>
  <c r="B652" i="12"/>
  <c r="N651" i="12"/>
  <c r="M651" i="12"/>
  <c r="L651" i="12"/>
  <c r="H651" i="12"/>
  <c r="B651" i="12"/>
  <c r="N650" i="12"/>
  <c r="M650" i="12"/>
  <c r="L650" i="12"/>
  <c r="H650" i="12"/>
  <c r="B650" i="12"/>
  <c r="N649" i="12"/>
  <c r="M649" i="12"/>
  <c r="L649" i="12"/>
  <c r="H649" i="12"/>
  <c r="B649" i="12"/>
  <c r="N648" i="12"/>
  <c r="M648" i="12"/>
  <c r="L648" i="12"/>
  <c r="H648" i="12"/>
  <c r="B648" i="12"/>
  <c r="N647" i="12"/>
  <c r="M647" i="12"/>
  <c r="L647" i="12"/>
  <c r="H647" i="12"/>
  <c r="B647" i="12"/>
  <c r="N646" i="12"/>
  <c r="M646" i="12"/>
  <c r="L646" i="12"/>
  <c r="H646" i="12"/>
  <c r="B646" i="12"/>
  <c r="N645" i="12"/>
  <c r="M645" i="12"/>
  <c r="L645" i="12"/>
  <c r="H645" i="12"/>
  <c r="B645" i="12"/>
  <c r="N644" i="12"/>
  <c r="M644" i="12"/>
  <c r="L644" i="12"/>
  <c r="H644" i="12"/>
  <c r="B644" i="12"/>
  <c r="N643" i="12"/>
  <c r="M643" i="12"/>
  <c r="L643" i="12"/>
  <c r="H643" i="12"/>
  <c r="B643" i="12"/>
  <c r="N642" i="12"/>
  <c r="M642" i="12"/>
  <c r="L642" i="12"/>
  <c r="H642" i="12"/>
  <c r="B642" i="12"/>
  <c r="N641" i="12"/>
  <c r="M641" i="12"/>
  <c r="L641" i="12"/>
  <c r="H641" i="12"/>
  <c r="B641" i="12"/>
  <c r="N640" i="12"/>
  <c r="M640" i="12"/>
  <c r="L640" i="12"/>
  <c r="H640" i="12"/>
  <c r="B640" i="12"/>
  <c r="N639" i="12"/>
  <c r="M639" i="12"/>
  <c r="L639" i="12"/>
  <c r="H639" i="12"/>
  <c r="B639" i="12"/>
  <c r="N638" i="12"/>
  <c r="M638" i="12"/>
  <c r="L638" i="12"/>
  <c r="H638" i="12"/>
  <c r="B638" i="12"/>
  <c r="N637" i="12"/>
  <c r="M637" i="12"/>
  <c r="L637" i="12"/>
  <c r="H637" i="12"/>
  <c r="B637" i="12"/>
  <c r="N636" i="12"/>
  <c r="M636" i="12"/>
  <c r="L636" i="12"/>
  <c r="H636" i="12"/>
  <c r="B636" i="12"/>
  <c r="N635" i="12"/>
  <c r="M635" i="12"/>
  <c r="L635" i="12"/>
  <c r="H635" i="12"/>
  <c r="B635" i="12"/>
  <c r="N634" i="12"/>
  <c r="M634" i="12"/>
  <c r="L634" i="12"/>
  <c r="H634" i="12"/>
  <c r="B634" i="12"/>
  <c r="N633" i="12"/>
  <c r="M633" i="12"/>
  <c r="L633" i="12"/>
  <c r="H633" i="12"/>
  <c r="B633" i="12"/>
  <c r="N632" i="12"/>
  <c r="M632" i="12"/>
  <c r="L632" i="12"/>
  <c r="H632" i="12"/>
  <c r="B632" i="12"/>
  <c r="N631" i="12"/>
  <c r="M631" i="12"/>
  <c r="L631" i="12"/>
  <c r="H631" i="12"/>
  <c r="B631" i="12"/>
  <c r="N630" i="12"/>
  <c r="M630" i="12"/>
  <c r="L630" i="12"/>
  <c r="H630" i="12"/>
  <c r="B630" i="12"/>
  <c r="N629" i="12"/>
  <c r="M629" i="12"/>
  <c r="L629" i="12"/>
  <c r="H629" i="12"/>
  <c r="B629" i="12"/>
  <c r="N628" i="12"/>
  <c r="M628" i="12"/>
  <c r="L628" i="12"/>
  <c r="H628" i="12"/>
  <c r="B628" i="12"/>
  <c r="N627" i="12"/>
  <c r="M627" i="12"/>
  <c r="L627" i="12"/>
  <c r="H627" i="12"/>
  <c r="B627" i="12"/>
  <c r="N626" i="12"/>
  <c r="M626" i="12"/>
  <c r="L626" i="12"/>
  <c r="H626" i="12"/>
  <c r="B626" i="12"/>
  <c r="N625" i="12"/>
  <c r="M625" i="12"/>
  <c r="L625" i="12"/>
  <c r="H625" i="12"/>
  <c r="B625" i="12"/>
  <c r="N624" i="12"/>
  <c r="M624" i="12"/>
  <c r="L624" i="12"/>
  <c r="H624" i="12"/>
  <c r="B624" i="12"/>
  <c r="N623" i="12"/>
  <c r="M623" i="12"/>
  <c r="L623" i="12"/>
  <c r="H623" i="12"/>
  <c r="B623" i="12"/>
  <c r="N622" i="12"/>
  <c r="M622" i="12"/>
  <c r="L622" i="12"/>
  <c r="H622" i="12"/>
  <c r="B622" i="12"/>
  <c r="N621" i="12"/>
  <c r="M621" i="12"/>
  <c r="L621" i="12"/>
  <c r="H621" i="12"/>
  <c r="B621" i="12"/>
  <c r="N620" i="12"/>
  <c r="M620" i="12"/>
  <c r="L620" i="12"/>
  <c r="H620" i="12"/>
  <c r="B620" i="12"/>
  <c r="N619" i="12"/>
  <c r="M619" i="12"/>
  <c r="L619" i="12"/>
  <c r="H619" i="12"/>
  <c r="B619" i="12"/>
  <c r="N618" i="12"/>
  <c r="M618" i="12"/>
  <c r="L618" i="12"/>
  <c r="H618" i="12"/>
  <c r="B618" i="12"/>
  <c r="N617" i="12"/>
  <c r="M617" i="12"/>
  <c r="L617" i="12"/>
  <c r="H617" i="12"/>
  <c r="B617" i="12"/>
  <c r="N616" i="12"/>
  <c r="M616" i="12"/>
  <c r="L616" i="12"/>
  <c r="H616" i="12"/>
  <c r="B616" i="12"/>
  <c r="N615" i="12"/>
  <c r="M615" i="12"/>
  <c r="L615" i="12"/>
  <c r="H615" i="12"/>
  <c r="B615" i="12"/>
  <c r="N614" i="12"/>
  <c r="M614" i="12"/>
  <c r="L614" i="12"/>
  <c r="H614" i="12"/>
  <c r="B614" i="12"/>
  <c r="N613" i="12"/>
  <c r="M613" i="12"/>
  <c r="L613" i="12"/>
  <c r="H613" i="12"/>
  <c r="B613" i="12"/>
  <c r="N612" i="12"/>
  <c r="M612" i="12"/>
  <c r="L612" i="12"/>
  <c r="H612" i="12"/>
  <c r="B612" i="12"/>
  <c r="N611" i="12"/>
  <c r="M611" i="12"/>
  <c r="L611" i="12"/>
  <c r="H611" i="12"/>
  <c r="B611" i="12"/>
  <c r="N610" i="12"/>
  <c r="M610" i="12"/>
  <c r="L610" i="12"/>
  <c r="H610" i="12"/>
  <c r="B610" i="12"/>
  <c r="N609" i="12"/>
  <c r="M609" i="12"/>
  <c r="L609" i="12"/>
  <c r="H609" i="12"/>
  <c r="B609" i="12"/>
  <c r="N608" i="12"/>
  <c r="M608" i="12"/>
  <c r="L608" i="12"/>
  <c r="H608" i="12"/>
  <c r="B608" i="12"/>
  <c r="N607" i="12"/>
  <c r="M607" i="12"/>
  <c r="L607" i="12"/>
  <c r="H607" i="12"/>
  <c r="B607" i="12"/>
  <c r="N606" i="12"/>
  <c r="M606" i="12"/>
  <c r="L606" i="12"/>
  <c r="H606" i="12"/>
  <c r="B606" i="12"/>
  <c r="N605" i="12"/>
  <c r="M605" i="12"/>
  <c r="L605" i="12"/>
  <c r="H605" i="12"/>
  <c r="B605" i="12"/>
  <c r="N604" i="12"/>
  <c r="M604" i="12"/>
  <c r="L604" i="12"/>
  <c r="H604" i="12"/>
  <c r="B604" i="12"/>
  <c r="N603" i="12"/>
  <c r="M603" i="12"/>
  <c r="L603" i="12"/>
  <c r="H603" i="12"/>
  <c r="B603" i="12"/>
  <c r="N602" i="12"/>
  <c r="M602" i="12"/>
  <c r="L602" i="12"/>
  <c r="H602" i="12"/>
  <c r="B602" i="12"/>
  <c r="N601" i="12"/>
  <c r="M601" i="12"/>
  <c r="L601" i="12"/>
  <c r="H601" i="12"/>
  <c r="B601" i="12"/>
  <c r="N600" i="12"/>
  <c r="M600" i="12"/>
  <c r="L600" i="12"/>
  <c r="H600" i="12"/>
  <c r="B600" i="12"/>
  <c r="N599" i="12"/>
  <c r="M599" i="12"/>
  <c r="L599" i="12"/>
  <c r="H599" i="12"/>
  <c r="B599" i="12"/>
  <c r="N598" i="12"/>
  <c r="M598" i="12"/>
  <c r="L598" i="12"/>
  <c r="H598" i="12"/>
  <c r="B598" i="12"/>
  <c r="N597" i="12"/>
  <c r="M597" i="12"/>
  <c r="L597" i="12"/>
  <c r="H597" i="12"/>
  <c r="B597" i="12"/>
  <c r="N596" i="12"/>
  <c r="M596" i="12"/>
  <c r="L596" i="12"/>
  <c r="H596" i="12"/>
  <c r="B596" i="12"/>
  <c r="N595" i="12"/>
  <c r="M595" i="12"/>
  <c r="L595" i="12"/>
  <c r="H595" i="12"/>
  <c r="B595" i="12"/>
  <c r="N594" i="12"/>
  <c r="M594" i="12"/>
  <c r="L594" i="12"/>
  <c r="H594" i="12"/>
  <c r="B594" i="12"/>
  <c r="N593" i="12"/>
  <c r="M593" i="12"/>
  <c r="L593" i="12"/>
  <c r="H593" i="12"/>
  <c r="B593" i="12"/>
  <c r="N592" i="12"/>
  <c r="M592" i="12"/>
  <c r="L592" i="12"/>
  <c r="H592" i="12"/>
  <c r="B592" i="12"/>
  <c r="N591" i="12"/>
  <c r="M591" i="12"/>
  <c r="L591" i="12"/>
  <c r="H591" i="12"/>
  <c r="B591" i="12"/>
  <c r="N590" i="12"/>
  <c r="M590" i="12"/>
  <c r="L590" i="12"/>
  <c r="H590" i="12"/>
  <c r="B590" i="12"/>
  <c r="N589" i="12"/>
  <c r="M589" i="12"/>
  <c r="L589" i="12"/>
  <c r="H589" i="12"/>
  <c r="B589" i="12"/>
  <c r="N588" i="12"/>
  <c r="M588" i="12"/>
  <c r="L588" i="12"/>
  <c r="H588" i="12"/>
  <c r="B588" i="12"/>
  <c r="N587" i="12"/>
  <c r="M587" i="12"/>
  <c r="L587" i="12"/>
  <c r="H587" i="12"/>
  <c r="B587" i="12"/>
  <c r="N586" i="12"/>
  <c r="M586" i="12"/>
  <c r="L586" i="12"/>
  <c r="H586" i="12"/>
  <c r="B586" i="12"/>
  <c r="N585" i="12"/>
  <c r="M585" i="12"/>
  <c r="L585" i="12"/>
  <c r="H585" i="12"/>
  <c r="B585" i="12"/>
  <c r="N584" i="12"/>
  <c r="M584" i="12"/>
  <c r="L584" i="12"/>
  <c r="H584" i="12"/>
  <c r="B584" i="12"/>
  <c r="N583" i="12"/>
  <c r="M583" i="12"/>
  <c r="L583" i="12"/>
  <c r="H583" i="12"/>
  <c r="B583" i="12"/>
  <c r="N582" i="12"/>
  <c r="M582" i="12"/>
  <c r="L582" i="12"/>
  <c r="H582" i="12"/>
  <c r="B582" i="12"/>
  <c r="N581" i="12"/>
  <c r="M581" i="12"/>
  <c r="L581" i="12"/>
  <c r="H581" i="12"/>
  <c r="B581" i="12"/>
  <c r="N580" i="12"/>
  <c r="M580" i="12"/>
  <c r="L580" i="12"/>
  <c r="H580" i="12"/>
  <c r="B580" i="12"/>
  <c r="N579" i="12"/>
  <c r="M579" i="12"/>
  <c r="L579" i="12"/>
  <c r="H579" i="12"/>
  <c r="B579" i="12"/>
  <c r="N578" i="12"/>
  <c r="M578" i="12"/>
  <c r="L578" i="12"/>
  <c r="H578" i="12"/>
  <c r="B578" i="12"/>
  <c r="N577" i="12"/>
  <c r="M577" i="12"/>
  <c r="L577" i="12"/>
  <c r="H577" i="12"/>
  <c r="B577" i="12"/>
  <c r="N576" i="12"/>
  <c r="M576" i="12"/>
  <c r="L576" i="12"/>
  <c r="H576" i="12"/>
  <c r="B576" i="12"/>
  <c r="N575" i="12"/>
  <c r="M575" i="12"/>
  <c r="L575" i="12"/>
  <c r="H575" i="12"/>
  <c r="B575" i="12"/>
  <c r="N574" i="12"/>
  <c r="M574" i="12"/>
  <c r="L574" i="12"/>
  <c r="H574" i="12"/>
  <c r="B574" i="12"/>
  <c r="N573" i="12"/>
  <c r="M573" i="12"/>
  <c r="L573" i="12"/>
  <c r="H573" i="12"/>
  <c r="B573" i="12"/>
  <c r="N572" i="12"/>
  <c r="M572" i="12"/>
  <c r="L572" i="12"/>
  <c r="H572" i="12"/>
  <c r="B572" i="12"/>
  <c r="N571" i="12"/>
  <c r="M571" i="12"/>
  <c r="L571" i="12"/>
  <c r="H571" i="12"/>
  <c r="B571" i="12"/>
  <c r="N570" i="12"/>
  <c r="M570" i="12"/>
  <c r="L570" i="12"/>
  <c r="H570" i="12"/>
  <c r="B570" i="12"/>
  <c r="N569" i="12"/>
  <c r="M569" i="12"/>
  <c r="L569" i="12"/>
  <c r="H569" i="12"/>
  <c r="B569" i="12"/>
  <c r="N568" i="12"/>
  <c r="M568" i="12"/>
  <c r="L568" i="12"/>
  <c r="H568" i="12"/>
  <c r="B568" i="12"/>
  <c r="N567" i="12"/>
  <c r="M567" i="12"/>
  <c r="L567" i="12"/>
  <c r="H567" i="12"/>
  <c r="B567" i="12"/>
  <c r="N566" i="12"/>
  <c r="M566" i="12"/>
  <c r="L566" i="12"/>
  <c r="H566" i="12"/>
  <c r="B566" i="12"/>
  <c r="N565" i="12"/>
  <c r="M565" i="12"/>
  <c r="L565" i="12"/>
  <c r="H565" i="12"/>
  <c r="B565" i="12"/>
  <c r="N564" i="12"/>
  <c r="M564" i="12"/>
  <c r="L564" i="12"/>
  <c r="H564" i="12"/>
  <c r="B564" i="12"/>
  <c r="N563" i="12"/>
  <c r="M563" i="12"/>
  <c r="L563" i="12"/>
  <c r="H563" i="12"/>
  <c r="B563" i="12"/>
  <c r="N562" i="12"/>
  <c r="M562" i="12"/>
  <c r="L562" i="12"/>
  <c r="H562" i="12"/>
  <c r="B562" i="12"/>
  <c r="N561" i="12"/>
  <c r="M561" i="12"/>
  <c r="L561" i="12"/>
  <c r="H561" i="12"/>
  <c r="B561" i="12"/>
  <c r="N560" i="12"/>
  <c r="M560" i="12"/>
  <c r="L560" i="12"/>
  <c r="H560" i="12"/>
  <c r="B560" i="12"/>
  <c r="N559" i="12"/>
  <c r="M559" i="12"/>
  <c r="L559" i="12"/>
  <c r="H559" i="12"/>
  <c r="B559" i="12"/>
  <c r="N558" i="12"/>
  <c r="M558" i="12"/>
  <c r="L558" i="12"/>
  <c r="H558" i="12"/>
  <c r="B558" i="12"/>
  <c r="N557" i="12"/>
  <c r="M557" i="12"/>
  <c r="L557" i="12"/>
  <c r="H557" i="12"/>
  <c r="B557" i="12"/>
  <c r="N556" i="12"/>
  <c r="M556" i="12"/>
  <c r="L556" i="12"/>
  <c r="H556" i="12"/>
  <c r="B556" i="12"/>
  <c r="N555" i="12"/>
  <c r="M555" i="12"/>
  <c r="L555" i="12"/>
  <c r="H555" i="12"/>
  <c r="B555" i="12"/>
  <c r="N554" i="12"/>
  <c r="M554" i="12"/>
  <c r="L554" i="12"/>
  <c r="H554" i="12"/>
  <c r="B554" i="12"/>
  <c r="N553" i="12"/>
  <c r="M553" i="12"/>
  <c r="L553" i="12"/>
  <c r="H553" i="12"/>
  <c r="B553" i="12"/>
  <c r="N552" i="12"/>
  <c r="M552" i="12"/>
  <c r="L552" i="12"/>
  <c r="H552" i="12"/>
  <c r="B552" i="12"/>
  <c r="N551" i="12"/>
  <c r="M551" i="12"/>
  <c r="L551" i="12"/>
  <c r="H551" i="12"/>
  <c r="B551" i="12"/>
  <c r="N550" i="12"/>
  <c r="M550" i="12"/>
  <c r="L550" i="12"/>
  <c r="H550" i="12"/>
  <c r="B550" i="12"/>
  <c r="N549" i="12"/>
  <c r="M549" i="12"/>
  <c r="L549" i="12"/>
  <c r="H549" i="12"/>
  <c r="B549" i="12"/>
  <c r="N548" i="12"/>
  <c r="M548" i="12"/>
  <c r="L548" i="12"/>
  <c r="H548" i="12"/>
  <c r="B548" i="12"/>
  <c r="N547" i="12"/>
  <c r="M547" i="12"/>
  <c r="L547" i="12"/>
  <c r="H547" i="12"/>
  <c r="B547" i="12"/>
  <c r="N546" i="12"/>
  <c r="M546" i="12"/>
  <c r="L546" i="12"/>
  <c r="H546" i="12"/>
  <c r="B546" i="12"/>
  <c r="N545" i="12"/>
  <c r="M545" i="12"/>
  <c r="L545" i="12"/>
  <c r="H545" i="12"/>
  <c r="B545" i="12"/>
  <c r="N544" i="12"/>
  <c r="M544" i="12"/>
  <c r="L544" i="12"/>
  <c r="H544" i="12"/>
  <c r="B544" i="12"/>
  <c r="N543" i="12"/>
  <c r="M543" i="12"/>
  <c r="L543" i="12"/>
  <c r="H543" i="12"/>
  <c r="B543" i="12"/>
  <c r="N542" i="12"/>
  <c r="M542" i="12"/>
  <c r="L542" i="12"/>
  <c r="H542" i="12"/>
  <c r="B542" i="12"/>
  <c r="N541" i="12"/>
  <c r="M541" i="12"/>
  <c r="L541" i="12"/>
  <c r="H541" i="12"/>
  <c r="B541" i="12"/>
  <c r="N540" i="12"/>
  <c r="M540" i="12"/>
  <c r="L540" i="12"/>
  <c r="H540" i="12"/>
  <c r="B540" i="12"/>
  <c r="N539" i="12"/>
  <c r="M539" i="12"/>
  <c r="L539" i="12"/>
  <c r="H539" i="12"/>
  <c r="B539" i="12"/>
  <c r="N538" i="12"/>
  <c r="M538" i="12"/>
  <c r="L538" i="12"/>
  <c r="H538" i="12"/>
  <c r="B538" i="12"/>
  <c r="N537" i="12"/>
  <c r="M537" i="12"/>
  <c r="L537" i="12"/>
  <c r="H537" i="12"/>
  <c r="B537" i="12"/>
  <c r="N536" i="12"/>
  <c r="M536" i="12"/>
  <c r="L536" i="12"/>
  <c r="H536" i="12"/>
  <c r="B536" i="12"/>
  <c r="N535" i="12"/>
  <c r="M535" i="12"/>
  <c r="L535" i="12"/>
  <c r="H535" i="12"/>
  <c r="B535" i="12"/>
  <c r="N534" i="12"/>
  <c r="M534" i="12"/>
  <c r="L534" i="12"/>
  <c r="H534" i="12"/>
  <c r="B534" i="12"/>
  <c r="N533" i="12"/>
  <c r="M533" i="12"/>
  <c r="L533" i="12"/>
  <c r="H533" i="12"/>
  <c r="B533" i="12"/>
  <c r="N532" i="12"/>
  <c r="M532" i="12"/>
  <c r="L532" i="12"/>
  <c r="H532" i="12"/>
  <c r="B532" i="12"/>
  <c r="N531" i="12"/>
  <c r="M531" i="12"/>
  <c r="L531" i="12"/>
  <c r="H531" i="12"/>
  <c r="B531" i="12"/>
  <c r="N530" i="12"/>
  <c r="M530" i="12"/>
  <c r="L530" i="12"/>
  <c r="H530" i="12"/>
  <c r="B530" i="12"/>
  <c r="N529" i="12"/>
  <c r="M529" i="12"/>
  <c r="L529" i="12"/>
  <c r="H529" i="12"/>
  <c r="B529" i="12"/>
  <c r="N528" i="12"/>
  <c r="M528" i="12"/>
  <c r="L528" i="12"/>
  <c r="H528" i="12"/>
  <c r="B528" i="12"/>
  <c r="N527" i="12"/>
  <c r="M527" i="12"/>
  <c r="L527" i="12"/>
  <c r="H527" i="12"/>
  <c r="B527" i="12"/>
  <c r="N526" i="12"/>
  <c r="M526" i="12"/>
  <c r="L526" i="12"/>
  <c r="H526" i="12"/>
  <c r="B526" i="12"/>
  <c r="N525" i="12"/>
  <c r="M525" i="12"/>
  <c r="L525" i="12"/>
  <c r="H525" i="12"/>
  <c r="B525" i="12"/>
  <c r="N524" i="12"/>
  <c r="M524" i="12"/>
  <c r="L524" i="12"/>
  <c r="H524" i="12"/>
  <c r="B524" i="12"/>
  <c r="N523" i="12"/>
  <c r="M523" i="12"/>
  <c r="L523" i="12"/>
  <c r="H523" i="12"/>
  <c r="B523" i="12"/>
  <c r="N522" i="12"/>
  <c r="M522" i="12"/>
  <c r="L522" i="12"/>
  <c r="H522" i="12"/>
  <c r="B522" i="12"/>
  <c r="N521" i="12"/>
  <c r="M521" i="12"/>
  <c r="L521" i="12"/>
  <c r="H521" i="12"/>
  <c r="B521" i="12"/>
  <c r="N520" i="12"/>
  <c r="M520" i="12"/>
  <c r="L520" i="12"/>
  <c r="H520" i="12"/>
  <c r="B520" i="12"/>
  <c r="N519" i="12"/>
  <c r="M519" i="12"/>
  <c r="L519" i="12"/>
  <c r="H519" i="12"/>
  <c r="B519" i="12"/>
  <c r="N518" i="12"/>
  <c r="M518" i="12"/>
  <c r="L518" i="12"/>
  <c r="H518" i="12"/>
  <c r="B518" i="12"/>
  <c r="N517" i="12"/>
  <c r="M517" i="12"/>
  <c r="L517" i="12"/>
  <c r="H517" i="12"/>
  <c r="B517" i="12"/>
  <c r="N516" i="12"/>
  <c r="M516" i="12"/>
  <c r="L516" i="12"/>
  <c r="H516" i="12"/>
  <c r="B516" i="12"/>
  <c r="N515" i="12"/>
  <c r="M515" i="12"/>
  <c r="L515" i="12"/>
  <c r="H515" i="12"/>
  <c r="B515" i="12"/>
  <c r="N514" i="12"/>
  <c r="M514" i="12"/>
  <c r="L514" i="12"/>
  <c r="H514" i="12"/>
  <c r="B514" i="12"/>
  <c r="N513" i="12"/>
  <c r="M513" i="12"/>
  <c r="L513" i="12"/>
  <c r="H513" i="12"/>
  <c r="B513" i="12"/>
  <c r="N512" i="12"/>
  <c r="M512" i="12"/>
  <c r="L512" i="12"/>
  <c r="H512" i="12"/>
  <c r="B512" i="12"/>
  <c r="N511" i="12"/>
  <c r="M511" i="12"/>
  <c r="L511" i="12"/>
  <c r="H511" i="12"/>
  <c r="B511" i="12"/>
  <c r="N510" i="12"/>
  <c r="M510" i="12"/>
  <c r="L510" i="12"/>
  <c r="H510" i="12"/>
  <c r="B510" i="12"/>
  <c r="N509" i="12"/>
  <c r="M509" i="12"/>
  <c r="L509" i="12"/>
  <c r="H509" i="12"/>
  <c r="B509" i="12"/>
  <c r="N508" i="12"/>
  <c r="M508" i="12"/>
  <c r="L508" i="12"/>
  <c r="H508" i="12"/>
  <c r="B508" i="12"/>
  <c r="N507" i="12"/>
  <c r="M507" i="12"/>
  <c r="L507" i="12"/>
  <c r="H507" i="12"/>
  <c r="B507" i="12"/>
  <c r="N506" i="12"/>
  <c r="M506" i="12"/>
  <c r="L506" i="12"/>
  <c r="H506" i="12"/>
  <c r="B506" i="12"/>
  <c r="N505" i="12"/>
  <c r="M505" i="12"/>
  <c r="L505" i="12"/>
  <c r="H505" i="12"/>
  <c r="B505" i="12"/>
  <c r="N504" i="12"/>
  <c r="M504" i="12"/>
  <c r="L504" i="12"/>
  <c r="H504" i="12"/>
  <c r="B504" i="12"/>
  <c r="N503" i="12"/>
  <c r="M503" i="12"/>
  <c r="L503" i="12"/>
  <c r="H503" i="12"/>
  <c r="B503" i="12"/>
  <c r="N502" i="12"/>
  <c r="M502" i="12"/>
  <c r="L502" i="12"/>
  <c r="H502" i="12"/>
  <c r="B502" i="12"/>
  <c r="N501" i="12"/>
  <c r="M501" i="12"/>
  <c r="L501" i="12"/>
  <c r="H501" i="12"/>
  <c r="B501" i="12"/>
  <c r="N500" i="12"/>
  <c r="M500" i="12"/>
  <c r="L500" i="12"/>
  <c r="H500" i="12"/>
  <c r="B500" i="12"/>
  <c r="N499" i="12"/>
  <c r="M499" i="12"/>
  <c r="L499" i="12"/>
  <c r="H499" i="12"/>
  <c r="B499" i="12"/>
  <c r="N498" i="12"/>
  <c r="M498" i="12"/>
  <c r="L498" i="12"/>
  <c r="H498" i="12"/>
  <c r="B498" i="12"/>
  <c r="N497" i="12"/>
  <c r="M497" i="12"/>
  <c r="L497" i="12"/>
  <c r="H497" i="12"/>
  <c r="B497" i="12"/>
  <c r="N496" i="12"/>
  <c r="M496" i="12"/>
  <c r="L496" i="12"/>
  <c r="H496" i="12"/>
  <c r="B496" i="12"/>
  <c r="N495" i="12"/>
  <c r="M495" i="12"/>
  <c r="L495" i="12"/>
  <c r="H495" i="12"/>
  <c r="B495" i="12"/>
  <c r="N494" i="12"/>
  <c r="M494" i="12"/>
  <c r="L494" i="12"/>
  <c r="H494" i="12"/>
  <c r="B494" i="12"/>
  <c r="N493" i="12"/>
  <c r="M493" i="12"/>
  <c r="L493" i="12"/>
  <c r="H493" i="12"/>
  <c r="B493" i="12"/>
  <c r="N492" i="12"/>
  <c r="M492" i="12"/>
  <c r="L492" i="12"/>
  <c r="H492" i="12"/>
  <c r="B492" i="12"/>
  <c r="N491" i="12"/>
  <c r="M491" i="12"/>
  <c r="L491" i="12"/>
  <c r="H491" i="12"/>
  <c r="B491" i="12"/>
  <c r="N490" i="12"/>
  <c r="M490" i="12"/>
  <c r="L490" i="12"/>
  <c r="H490" i="12"/>
  <c r="B490" i="12"/>
  <c r="N489" i="12"/>
  <c r="M489" i="12"/>
  <c r="L489" i="12"/>
  <c r="H489" i="12"/>
  <c r="B489" i="12"/>
  <c r="N488" i="12"/>
  <c r="M488" i="12"/>
  <c r="L488" i="12"/>
  <c r="H488" i="12"/>
  <c r="B488" i="12"/>
  <c r="N487" i="12"/>
  <c r="M487" i="12"/>
  <c r="L487" i="12"/>
  <c r="H487" i="12"/>
  <c r="B487" i="12"/>
  <c r="N486" i="12"/>
  <c r="M486" i="12"/>
  <c r="L486" i="12"/>
  <c r="H486" i="12"/>
  <c r="B486" i="12"/>
  <c r="N485" i="12"/>
  <c r="M485" i="12"/>
  <c r="L485" i="12"/>
  <c r="H485" i="12"/>
  <c r="B485" i="12"/>
  <c r="N484" i="12"/>
  <c r="M484" i="12"/>
  <c r="L484" i="12"/>
  <c r="H484" i="12"/>
  <c r="B484" i="12"/>
  <c r="N483" i="12"/>
  <c r="M483" i="12"/>
  <c r="L483" i="12"/>
  <c r="H483" i="12"/>
  <c r="B483" i="12"/>
  <c r="N482" i="12"/>
  <c r="M482" i="12"/>
  <c r="L482" i="12"/>
  <c r="H482" i="12"/>
  <c r="B482" i="12"/>
  <c r="N481" i="12"/>
  <c r="M481" i="12"/>
  <c r="L481" i="12"/>
  <c r="H481" i="12"/>
  <c r="B481" i="12"/>
  <c r="N480" i="12"/>
  <c r="M480" i="12"/>
  <c r="L480" i="12"/>
  <c r="H480" i="12"/>
  <c r="B480" i="12"/>
  <c r="N479" i="12"/>
  <c r="M479" i="12"/>
  <c r="L479" i="12"/>
  <c r="H479" i="12"/>
  <c r="B479" i="12"/>
  <c r="N478" i="12"/>
  <c r="M478" i="12"/>
  <c r="L478" i="12"/>
  <c r="H478" i="12"/>
  <c r="B478" i="12"/>
  <c r="N477" i="12"/>
  <c r="M477" i="12"/>
  <c r="L477" i="12"/>
  <c r="H477" i="12"/>
  <c r="B477" i="12"/>
  <c r="N476" i="12"/>
  <c r="M476" i="12"/>
  <c r="L476" i="12"/>
  <c r="H476" i="12"/>
  <c r="B476" i="12"/>
  <c r="N475" i="12"/>
  <c r="M475" i="12"/>
  <c r="L475" i="12"/>
  <c r="H475" i="12"/>
  <c r="B475" i="12"/>
  <c r="N474" i="12"/>
  <c r="M474" i="12"/>
  <c r="L474" i="12"/>
  <c r="H474" i="12"/>
  <c r="B474" i="12"/>
  <c r="N473" i="12"/>
  <c r="M473" i="12"/>
  <c r="L473" i="12"/>
  <c r="H473" i="12"/>
  <c r="B473" i="12"/>
  <c r="N472" i="12"/>
  <c r="M472" i="12"/>
  <c r="L472" i="12"/>
  <c r="H472" i="12"/>
  <c r="B472" i="12"/>
  <c r="N471" i="12"/>
  <c r="M471" i="12"/>
  <c r="L471" i="12"/>
  <c r="H471" i="12"/>
  <c r="B471" i="12"/>
  <c r="N470" i="12"/>
  <c r="M470" i="12"/>
  <c r="L470" i="12"/>
  <c r="H470" i="12"/>
  <c r="B470" i="12"/>
  <c r="N469" i="12"/>
  <c r="M469" i="12"/>
  <c r="L469" i="12"/>
  <c r="H469" i="12"/>
  <c r="B469" i="12"/>
  <c r="N468" i="12"/>
  <c r="M468" i="12"/>
  <c r="L468" i="12"/>
  <c r="H468" i="12"/>
  <c r="B468" i="12"/>
  <c r="N467" i="12"/>
  <c r="M467" i="12"/>
  <c r="L467" i="12"/>
  <c r="H467" i="12"/>
  <c r="B467" i="12"/>
  <c r="N466" i="12"/>
  <c r="M466" i="12"/>
  <c r="L466" i="12"/>
  <c r="H466" i="12"/>
  <c r="B466" i="12"/>
  <c r="N465" i="12"/>
  <c r="M465" i="12"/>
  <c r="L465" i="12"/>
  <c r="H465" i="12"/>
  <c r="B465" i="12"/>
  <c r="N464" i="12"/>
  <c r="M464" i="12"/>
  <c r="L464" i="12"/>
  <c r="H464" i="12"/>
  <c r="B464" i="12"/>
  <c r="N463" i="12"/>
  <c r="M463" i="12"/>
  <c r="L463" i="12"/>
  <c r="H463" i="12"/>
  <c r="B463" i="12"/>
  <c r="N462" i="12"/>
  <c r="M462" i="12"/>
  <c r="L462" i="12"/>
  <c r="H462" i="12"/>
  <c r="B462" i="12"/>
  <c r="N461" i="12"/>
  <c r="M461" i="12"/>
  <c r="L461" i="12"/>
  <c r="H461" i="12"/>
  <c r="B461" i="12"/>
  <c r="N460" i="12"/>
  <c r="M460" i="12"/>
  <c r="L460" i="12"/>
  <c r="H460" i="12"/>
  <c r="B460" i="12"/>
  <c r="N459" i="12"/>
  <c r="M459" i="12"/>
  <c r="L459" i="12"/>
  <c r="H459" i="12"/>
  <c r="B459" i="12"/>
  <c r="N458" i="12"/>
  <c r="M458" i="12"/>
  <c r="L458" i="12"/>
  <c r="H458" i="12"/>
  <c r="B458" i="12"/>
  <c r="N457" i="12"/>
  <c r="M457" i="12"/>
  <c r="L457" i="12"/>
  <c r="H457" i="12"/>
  <c r="B457" i="12"/>
  <c r="N456" i="12"/>
  <c r="M456" i="12"/>
  <c r="L456" i="12"/>
  <c r="H456" i="12"/>
  <c r="B456" i="12"/>
  <c r="N455" i="12"/>
  <c r="M455" i="12"/>
  <c r="L455" i="12"/>
  <c r="H455" i="12"/>
  <c r="B455" i="12"/>
  <c r="N454" i="12"/>
  <c r="M454" i="12"/>
  <c r="L454" i="12"/>
  <c r="H454" i="12"/>
  <c r="B454" i="12"/>
  <c r="N453" i="12"/>
  <c r="M453" i="12"/>
  <c r="L453" i="12"/>
  <c r="H453" i="12"/>
  <c r="B453" i="12"/>
  <c r="N452" i="12"/>
  <c r="M452" i="12"/>
  <c r="L452" i="12"/>
  <c r="H452" i="12"/>
  <c r="B452" i="12"/>
  <c r="N451" i="12"/>
  <c r="M451" i="12"/>
  <c r="L451" i="12"/>
  <c r="H451" i="12"/>
  <c r="B451" i="12"/>
  <c r="N450" i="12"/>
  <c r="M450" i="12"/>
  <c r="L450" i="12"/>
  <c r="H450" i="12"/>
  <c r="B450" i="12"/>
  <c r="N449" i="12"/>
  <c r="M449" i="12"/>
  <c r="L449" i="12"/>
  <c r="H449" i="12"/>
  <c r="B449" i="12"/>
  <c r="N448" i="12"/>
  <c r="M448" i="12"/>
  <c r="L448" i="12"/>
  <c r="H448" i="12"/>
  <c r="B448" i="12"/>
  <c r="N447" i="12"/>
  <c r="M447" i="12"/>
  <c r="L447" i="12"/>
  <c r="H447" i="12"/>
  <c r="B447" i="12"/>
  <c r="N446" i="12"/>
  <c r="M446" i="12"/>
  <c r="L446" i="12"/>
  <c r="H446" i="12"/>
  <c r="B446" i="12"/>
  <c r="N445" i="12"/>
  <c r="M445" i="12"/>
  <c r="L445" i="12"/>
  <c r="H445" i="12"/>
  <c r="B445" i="12"/>
  <c r="N444" i="12"/>
  <c r="M444" i="12"/>
  <c r="L444" i="12"/>
  <c r="H444" i="12"/>
  <c r="B444" i="12"/>
  <c r="N443" i="12"/>
  <c r="M443" i="12"/>
  <c r="L443" i="12"/>
  <c r="H443" i="12"/>
  <c r="B443" i="12"/>
  <c r="N442" i="12"/>
  <c r="M442" i="12"/>
  <c r="L442" i="12"/>
  <c r="H442" i="12"/>
  <c r="B442" i="12"/>
  <c r="N441" i="12"/>
  <c r="M441" i="12"/>
  <c r="L441" i="12"/>
  <c r="H441" i="12"/>
  <c r="B441" i="12"/>
  <c r="N440" i="12"/>
  <c r="M440" i="12"/>
  <c r="L440" i="12"/>
  <c r="H440" i="12"/>
  <c r="B440" i="12"/>
  <c r="N439" i="12"/>
  <c r="M439" i="12"/>
  <c r="L439" i="12"/>
  <c r="H439" i="12"/>
  <c r="B439" i="12"/>
  <c r="N438" i="12"/>
  <c r="M438" i="12"/>
  <c r="L438" i="12"/>
  <c r="H438" i="12"/>
  <c r="B438" i="12"/>
  <c r="N437" i="12"/>
  <c r="M437" i="12"/>
  <c r="L437" i="12"/>
  <c r="H437" i="12"/>
  <c r="B437" i="12"/>
  <c r="N436" i="12"/>
  <c r="M436" i="12"/>
  <c r="L436" i="12"/>
  <c r="H436" i="12"/>
  <c r="B436" i="12"/>
  <c r="N435" i="12"/>
  <c r="M435" i="12"/>
  <c r="L435" i="12"/>
  <c r="H435" i="12"/>
  <c r="B435" i="12"/>
  <c r="N434" i="12"/>
  <c r="M434" i="12"/>
  <c r="L434" i="12"/>
  <c r="H434" i="12"/>
  <c r="B434" i="12"/>
  <c r="N433" i="12"/>
  <c r="M433" i="12"/>
  <c r="L433" i="12"/>
  <c r="H433" i="12"/>
  <c r="B433" i="12"/>
  <c r="N432" i="12"/>
  <c r="M432" i="12"/>
  <c r="L432" i="12"/>
  <c r="H432" i="12"/>
  <c r="B432" i="12"/>
  <c r="N431" i="12"/>
  <c r="M431" i="12"/>
  <c r="L431" i="12"/>
  <c r="H431" i="12"/>
  <c r="B431" i="12"/>
  <c r="N430" i="12"/>
  <c r="M430" i="12"/>
  <c r="L430" i="12"/>
  <c r="H430" i="12"/>
  <c r="B430" i="12"/>
  <c r="N429" i="12"/>
  <c r="M429" i="12"/>
  <c r="L429" i="12"/>
  <c r="H429" i="12"/>
  <c r="B429" i="12"/>
  <c r="N428" i="12"/>
  <c r="M428" i="12"/>
  <c r="L428" i="12"/>
  <c r="H428" i="12"/>
  <c r="B428" i="12"/>
  <c r="N427" i="12"/>
  <c r="M427" i="12"/>
  <c r="L427" i="12"/>
  <c r="H427" i="12"/>
  <c r="B427" i="12"/>
  <c r="N426" i="12"/>
  <c r="M426" i="12"/>
  <c r="L426" i="12"/>
  <c r="H426" i="12"/>
  <c r="B426" i="12"/>
  <c r="N425" i="12"/>
  <c r="M425" i="12"/>
  <c r="L425" i="12"/>
  <c r="H425" i="12"/>
  <c r="B425" i="12"/>
  <c r="N424" i="12"/>
  <c r="M424" i="12"/>
  <c r="L424" i="12"/>
  <c r="H424" i="12"/>
  <c r="B424" i="12"/>
  <c r="N423" i="12"/>
  <c r="M423" i="12"/>
  <c r="L423" i="12"/>
  <c r="H423" i="12"/>
  <c r="B423" i="12"/>
  <c r="N422" i="12"/>
  <c r="M422" i="12"/>
  <c r="L422" i="12"/>
  <c r="H422" i="12"/>
  <c r="B422" i="12"/>
  <c r="N421" i="12"/>
  <c r="M421" i="12"/>
  <c r="L421" i="12"/>
  <c r="H421" i="12"/>
  <c r="B421" i="12"/>
  <c r="N420" i="12"/>
  <c r="M420" i="12"/>
  <c r="L420" i="12"/>
  <c r="H420" i="12"/>
  <c r="B420" i="12"/>
  <c r="N419" i="12"/>
  <c r="M419" i="12"/>
  <c r="L419" i="12"/>
  <c r="H419" i="12"/>
  <c r="B419" i="12"/>
  <c r="N418" i="12"/>
  <c r="M418" i="12"/>
  <c r="L418" i="12"/>
  <c r="H418" i="12"/>
  <c r="B418" i="12"/>
  <c r="N417" i="12"/>
  <c r="M417" i="12"/>
  <c r="L417" i="12"/>
  <c r="H417" i="12"/>
  <c r="B417" i="12"/>
  <c r="N416" i="12"/>
  <c r="M416" i="12"/>
  <c r="L416" i="12"/>
  <c r="H416" i="12"/>
  <c r="B416" i="12"/>
  <c r="N415" i="12"/>
  <c r="M415" i="12"/>
  <c r="L415" i="12"/>
  <c r="H415" i="12"/>
  <c r="B415" i="12"/>
  <c r="N414" i="12"/>
  <c r="M414" i="12"/>
  <c r="L414" i="12"/>
  <c r="H414" i="12"/>
  <c r="B414" i="12"/>
  <c r="N413" i="12"/>
  <c r="M413" i="12"/>
  <c r="L413" i="12"/>
  <c r="H413" i="12"/>
  <c r="B413" i="12"/>
  <c r="N412" i="12"/>
  <c r="M412" i="12"/>
  <c r="L412" i="12"/>
  <c r="H412" i="12"/>
  <c r="B412" i="12"/>
  <c r="N411" i="12"/>
  <c r="M411" i="12"/>
  <c r="L411" i="12"/>
  <c r="H411" i="12"/>
  <c r="B411" i="12"/>
  <c r="N410" i="12"/>
  <c r="M410" i="12"/>
  <c r="L410" i="12"/>
  <c r="H410" i="12"/>
  <c r="B410" i="12"/>
  <c r="N409" i="12"/>
  <c r="M409" i="12"/>
  <c r="L409" i="12"/>
  <c r="H409" i="12"/>
  <c r="B409" i="12"/>
  <c r="N408" i="12"/>
  <c r="M408" i="12"/>
  <c r="L408" i="12"/>
  <c r="H408" i="12"/>
  <c r="B408" i="12"/>
  <c r="N407" i="12"/>
  <c r="M407" i="12"/>
  <c r="L407" i="12"/>
  <c r="H407" i="12"/>
  <c r="B407" i="12"/>
  <c r="N406" i="12"/>
  <c r="M406" i="12"/>
  <c r="L406" i="12"/>
  <c r="H406" i="12"/>
  <c r="B406" i="12"/>
  <c r="N405" i="12"/>
  <c r="M405" i="12"/>
  <c r="L405" i="12"/>
  <c r="H405" i="12"/>
  <c r="B405" i="12"/>
  <c r="N404" i="12"/>
  <c r="M404" i="12"/>
  <c r="L404" i="12"/>
  <c r="H404" i="12"/>
  <c r="B404" i="12"/>
  <c r="N403" i="12"/>
  <c r="M403" i="12"/>
  <c r="L403" i="12"/>
  <c r="H403" i="12"/>
  <c r="B403" i="12"/>
  <c r="N402" i="12"/>
  <c r="M402" i="12"/>
  <c r="L402" i="12"/>
  <c r="H402" i="12"/>
  <c r="B402" i="12"/>
  <c r="N401" i="12"/>
  <c r="M401" i="12"/>
  <c r="L401" i="12"/>
  <c r="H401" i="12"/>
  <c r="B401" i="12"/>
  <c r="N400" i="12"/>
  <c r="M400" i="12"/>
  <c r="L400" i="12"/>
  <c r="H400" i="12"/>
  <c r="B400" i="12"/>
  <c r="N399" i="12"/>
  <c r="M399" i="12"/>
  <c r="L399" i="12"/>
  <c r="H399" i="12"/>
  <c r="B399" i="12"/>
  <c r="N398" i="12"/>
  <c r="M398" i="12"/>
  <c r="L398" i="12"/>
  <c r="H398" i="12"/>
  <c r="B398" i="12"/>
  <c r="N397" i="12"/>
  <c r="M397" i="12"/>
  <c r="L397" i="12"/>
  <c r="H397" i="12"/>
  <c r="B397" i="12"/>
  <c r="N396" i="12"/>
  <c r="M396" i="12"/>
  <c r="L396" i="12"/>
  <c r="H396" i="12"/>
  <c r="B396" i="12"/>
  <c r="N395" i="12"/>
  <c r="M395" i="12"/>
  <c r="L395" i="12"/>
  <c r="H395" i="12"/>
  <c r="B395" i="12"/>
  <c r="N394" i="12"/>
  <c r="M394" i="12"/>
  <c r="L394" i="12"/>
  <c r="H394" i="12"/>
  <c r="B394" i="12"/>
  <c r="N393" i="12"/>
  <c r="M393" i="12"/>
  <c r="L393" i="12"/>
  <c r="H393" i="12"/>
  <c r="B393" i="12"/>
  <c r="N392" i="12"/>
  <c r="M392" i="12"/>
  <c r="L392" i="12"/>
  <c r="H392" i="12"/>
  <c r="B392" i="12"/>
  <c r="N391" i="12"/>
  <c r="M391" i="12"/>
  <c r="L391" i="12"/>
  <c r="H391" i="12"/>
  <c r="B391" i="12"/>
  <c r="N390" i="12"/>
  <c r="M390" i="12"/>
  <c r="L390" i="12"/>
  <c r="H390" i="12"/>
  <c r="B390" i="12"/>
  <c r="N389" i="12"/>
  <c r="M389" i="12"/>
  <c r="L389" i="12"/>
  <c r="H389" i="12"/>
  <c r="B389" i="12"/>
  <c r="N388" i="12"/>
  <c r="M388" i="12"/>
  <c r="L388" i="12"/>
  <c r="H388" i="12"/>
  <c r="B388" i="12"/>
  <c r="N387" i="12"/>
  <c r="M387" i="12"/>
  <c r="L387" i="12"/>
  <c r="H387" i="12"/>
  <c r="B387" i="12"/>
  <c r="N386" i="12"/>
  <c r="M386" i="12"/>
  <c r="L386" i="12"/>
  <c r="H386" i="12"/>
  <c r="B386" i="12"/>
  <c r="N385" i="12"/>
  <c r="M385" i="12"/>
  <c r="L385" i="12"/>
  <c r="H385" i="12"/>
  <c r="B385" i="12"/>
  <c r="N384" i="12"/>
  <c r="M384" i="12"/>
  <c r="L384" i="12"/>
  <c r="H384" i="12"/>
  <c r="B384" i="12"/>
  <c r="N383" i="12"/>
  <c r="M383" i="12"/>
  <c r="L383" i="12"/>
  <c r="H383" i="12"/>
  <c r="B383" i="12"/>
  <c r="N382" i="12"/>
  <c r="M382" i="12"/>
  <c r="L382" i="12"/>
  <c r="H382" i="12"/>
  <c r="B382" i="12"/>
  <c r="N381" i="12"/>
  <c r="M381" i="12"/>
  <c r="L381" i="12"/>
  <c r="H381" i="12"/>
  <c r="B381" i="12"/>
  <c r="N380" i="12"/>
  <c r="M380" i="12"/>
  <c r="L380" i="12"/>
  <c r="H380" i="12"/>
  <c r="B380" i="12"/>
  <c r="N379" i="12"/>
  <c r="M379" i="12"/>
  <c r="L379" i="12"/>
  <c r="H379" i="12"/>
  <c r="B379" i="12"/>
  <c r="N378" i="12"/>
  <c r="M378" i="12"/>
  <c r="L378" i="12"/>
  <c r="H378" i="12"/>
  <c r="B378" i="12"/>
  <c r="N377" i="12"/>
  <c r="M377" i="12"/>
  <c r="L377" i="12"/>
  <c r="H377" i="12"/>
  <c r="B377" i="12"/>
  <c r="N376" i="12"/>
  <c r="M376" i="12"/>
  <c r="L376" i="12"/>
  <c r="H376" i="12"/>
  <c r="B376" i="12"/>
  <c r="N375" i="12"/>
  <c r="M375" i="12"/>
  <c r="L375" i="12"/>
  <c r="H375" i="12"/>
  <c r="B375" i="12"/>
  <c r="N374" i="12"/>
  <c r="M374" i="12"/>
  <c r="L374" i="12"/>
  <c r="H374" i="12"/>
  <c r="B374" i="12"/>
  <c r="N373" i="12"/>
  <c r="M373" i="12"/>
  <c r="L373" i="12"/>
  <c r="H373" i="12"/>
  <c r="B373" i="12"/>
  <c r="N372" i="12"/>
  <c r="M372" i="12"/>
  <c r="L372" i="12"/>
  <c r="H372" i="12"/>
  <c r="B372" i="12"/>
  <c r="N371" i="12"/>
  <c r="M371" i="12"/>
  <c r="L371" i="12"/>
  <c r="H371" i="12"/>
  <c r="B371" i="12"/>
  <c r="N370" i="12"/>
  <c r="M370" i="12"/>
  <c r="L370" i="12"/>
  <c r="H370" i="12"/>
  <c r="B370" i="12"/>
  <c r="N369" i="12"/>
  <c r="M369" i="12"/>
  <c r="L369" i="12"/>
  <c r="H369" i="12"/>
  <c r="B369" i="12"/>
  <c r="N368" i="12"/>
  <c r="M368" i="12"/>
  <c r="L368" i="12"/>
  <c r="H368" i="12"/>
  <c r="B368" i="12"/>
  <c r="N367" i="12"/>
  <c r="M367" i="12"/>
  <c r="L367" i="12"/>
  <c r="H367" i="12"/>
  <c r="B367" i="12"/>
  <c r="N366" i="12"/>
  <c r="M366" i="12"/>
  <c r="L366" i="12"/>
  <c r="H366" i="12"/>
  <c r="B366" i="12"/>
  <c r="N365" i="12"/>
  <c r="M365" i="12"/>
  <c r="L365" i="12"/>
  <c r="H365" i="12"/>
  <c r="B365" i="12"/>
  <c r="N364" i="12"/>
  <c r="M364" i="12"/>
  <c r="L364" i="12"/>
  <c r="H364" i="12"/>
  <c r="B364" i="12"/>
  <c r="N363" i="12"/>
  <c r="M363" i="12"/>
  <c r="L363" i="12"/>
  <c r="H363" i="12"/>
  <c r="B363" i="12"/>
  <c r="N362" i="12"/>
  <c r="M362" i="12"/>
  <c r="L362" i="12"/>
  <c r="H362" i="12"/>
  <c r="B362" i="12"/>
  <c r="N361" i="12"/>
  <c r="M361" i="12"/>
  <c r="L361" i="12"/>
  <c r="H361" i="12"/>
  <c r="B361" i="12"/>
  <c r="N360" i="12"/>
  <c r="M360" i="12"/>
  <c r="L360" i="12"/>
  <c r="H360" i="12"/>
  <c r="B360" i="12"/>
  <c r="N359" i="12"/>
  <c r="M359" i="12"/>
  <c r="L359" i="12"/>
  <c r="H359" i="12"/>
  <c r="B359" i="12"/>
  <c r="N358" i="12"/>
  <c r="M358" i="12"/>
  <c r="L358" i="12"/>
  <c r="H358" i="12"/>
  <c r="B358" i="12"/>
  <c r="N357" i="12"/>
  <c r="M357" i="12"/>
  <c r="L357" i="12"/>
  <c r="H357" i="12"/>
  <c r="B357" i="12"/>
  <c r="N356" i="12"/>
  <c r="M356" i="12"/>
  <c r="L356" i="12"/>
  <c r="H356" i="12"/>
  <c r="B356" i="12"/>
  <c r="N355" i="12"/>
  <c r="M355" i="12"/>
  <c r="L355" i="12"/>
  <c r="H355" i="12"/>
  <c r="B355" i="12"/>
  <c r="N354" i="12"/>
  <c r="M354" i="12"/>
  <c r="L354" i="12"/>
  <c r="H354" i="12"/>
  <c r="B354" i="12"/>
  <c r="N353" i="12"/>
  <c r="M353" i="12"/>
  <c r="L353" i="12"/>
  <c r="H353" i="12"/>
  <c r="B353" i="12"/>
  <c r="N352" i="12"/>
  <c r="M352" i="12"/>
  <c r="L352" i="12"/>
  <c r="H352" i="12"/>
  <c r="B352" i="12"/>
  <c r="N351" i="12"/>
  <c r="M351" i="12"/>
  <c r="L351" i="12"/>
  <c r="H351" i="12"/>
  <c r="B351" i="12"/>
  <c r="N350" i="12"/>
  <c r="M350" i="12"/>
  <c r="L350" i="12"/>
  <c r="H350" i="12"/>
  <c r="B350" i="12"/>
  <c r="N349" i="12"/>
  <c r="M349" i="12"/>
  <c r="L349" i="12"/>
  <c r="H349" i="12"/>
  <c r="B349" i="12"/>
  <c r="N348" i="12"/>
  <c r="M348" i="12"/>
  <c r="L348" i="12"/>
  <c r="H348" i="12"/>
  <c r="B348" i="12"/>
  <c r="N347" i="12"/>
  <c r="M347" i="12"/>
  <c r="L347" i="12"/>
  <c r="H347" i="12"/>
  <c r="B347" i="12"/>
  <c r="N346" i="12"/>
  <c r="M346" i="12"/>
  <c r="L346" i="12"/>
  <c r="H346" i="12"/>
  <c r="B346" i="12"/>
  <c r="N345" i="12"/>
  <c r="M345" i="12"/>
  <c r="L345" i="12"/>
  <c r="H345" i="12"/>
  <c r="B345" i="12"/>
  <c r="N344" i="12"/>
  <c r="M344" i="12"/>
  <c r="L344" i="12"/>
  <c r="H344" i="12"/>
  <c r="B344" i="12"/>
  <c r="N343" i="12"/>
  <c r="M343" i="12"/>
  <c r="L343" i="12"/>
  <c r="H343" i="12"/>
  <c r="B343" i="12"/>
  <c r="N342" i="12"/>
  <c r="M342" i="12"/>
  <c r="L342" i="12"/>
  <c r="H342" i="12"/>
  <c r="B342" i="12"/>
  <c r="N341" i="12"/>
  <c r="M341" i="12"/>
  <c r="L341" i="12"/>
  <c r="H341" i="12"/>
  <c r="B341" i="12"/>
  <c r="N340" i="12"/>
  <c r="M340" i="12"/>
  <c r="L340" i="12"/>
  <c r="H340" i="12"/>
  <c r="B340" i="12"/>
  <c r="N339" i="12"/>
  <c r="M339" i="12"/>
  <c r="L339" i="12"/>
  <c r="H339" i="12"/>
  <c r="B339" i="12"/>
  <c r="N338" i="12"/>
  <c r="M338" i="12"/>
  <c r="L338" i="12"/>
  <c r="H338" i="12"/>
  <c r="B338" i="12"/>
  <c r="N337" i="12"/>
  <c r="M337" i="12"/>
  <c r="L337" i="12"/>
  <c r="H337" i="12"/>
  <c r="B337" i="12"/>
  <c r="N336" i="12"/>
  <c r="M336" i="12"/>
  <c r="L336" i="12"/>
  <c r="H336" i="12"/>
  <c r="B336" i="12"/>
  <c r="N335" i="12"/>
  <c r="M335" i="12"/>
  <c r="L335" i="12"/>
  <c r="H335" i="12"/>
  <c r="B335" i="12"/>
  <c r="N334" i="12"/>
  <c r="M334" i="12"/>
  <c r="L334" i="12"/>
  <c r="H334" i="12"/>
  <c r="B334" i="12"/>
  <c r="N333" i="12"/>
  <c r="M333" i="12"/>
  <c r="L333" i="12"/>
  <c r="H333" i="12"/>
  <c r="B333" i="12"/>
  <c r="N332" i="12"/>
  <c r="M332" i="12"/>
  <c r="L332" i="12"/>
  <c r="H332" i="12"/>
  <c r="B332" i="12"/>
  <c r="N331" i="12"/>
  <c r="M331" i="12"/>
  <c r="L331" i="12"/>
  <c r="H331" i="12"/>
  <c r="B331" i="12"/>
  <c r="N330" i="12"/>
  <c r="M330" i="12"/>
  <c r="L330" i="12"/>
  <c r="H330" i="12"/>
  <c r="B330" i="12"/>
  <c r="N329" i="12"/>
  <c r="M329" i="12"/>
  <c r="L329" i="12"/>
  <c r="H329" i="12"/>
  <c r="B329" i="12"/>
  <c r="N328" i="12"/>
  <c r="M328" i="12"/>
  <c r="L328" i="12"/>
  <c r="H328" i="12"/>
  <c r="B328" i="12"/>
  <c r="N327" i="12"/>
  <c r="M327" i="12"/>
  <c r="L327" i="12"/>
  <c r="H327" i="12"/>
  <c r="B327" i="12"/>
  <c r="N326" i="12"/>
  <c r="M326" i="12"/>
  <c r="L326" i="12"/>
  <c r="H326" i="12"/>
  <c r="B326" i="12"/>
  <c r="N325" i="12"/>
  <c r="M325" i="12"/>
  <c r="L325" i="12"/>
  <c r="H325" i="12"/>
  <c r="B325" i="12"/>
  <c r="N324" i="12"/>
  <c r="M324" i="12"/>
  <c r="L324" i="12"/>
  <c r="H324" i="12"/>
  <c r="B324" i="12"/>
  <c r="N323" i="12"/>
  <c r="M323" i="12"/>
  <c r="L323" i="12"/>
  <c r="H323" i="12"/>
  <c r="B323" i="12"/>
  <c r="N322" i="12"/>
  <c r="M322" i="12"/>
  <c r="L322" i="12"/>
  <c r="H322" i="12"/>
  <c r="B322" i="12"/>
  <c r="N321" i="12"/>
  <c r="M321" i="12"/>
  <c r="L321" i="12"/>
  <c r="H321" i="12"/>
  <c r="B321" i="12"/>
  <c r="N320" i="12"/>
  <c r="M320" i="12"/>
  <c r="L320" i="12"/>
  <c r="H320" i="12"/>
  <c r="B320" i="12"/>
  <c r="N319" i="12"/>
  <c r="M319" i="12"/>
  <c r="L319" i="12"/>
  <c r="H319" i="12"/>
  <c r="B319" i="12"/>
  <c r="N318" i="12"/>
  <c r="M318" i="12"/>
  <c r="L318" i="12"/>
  <c r="H318" i="12"/>
  <c r="B318" i="12"/>
  <c r="N317" i="12"/>
  <c r="M317" i="12"/>
  <c r="L317" i="12"/>
  <c r="H317" i="12"/>
  <c r="B317" i="12"/>
  <c r="N316" i="12"/>
  <c r="M316" i="12"/>
  <c r="L316" i="12"/>
  <c r="H316" i="12"/>
  <c r="B316" i="12"/>
  <c r="N315" i="12"/>
  <c r="M315" i="12"/>
  <c r="L315" i="12"/>
  <c r="H315" i="12"/>
  <c r="B315" i="12"/>
  <c r="N314" i="12"/>
  <c r="M314" i="12"/>
  <c r="L314" i="12"/>
  <c r="H314" i="12"/>
  <c r="B314" i="12"/>
  <c r="N313" i="12"/>
  <c r="M313" i="12"/>
  <c r="L313" i="12"/>
  <c r="H313" i="12"/>
  <c r="B313" i="12"/>
  <c r="N312" i="12"/>
  <c r="M312" i="12"/>
  <c r="L312" i="12"/>
  <c r="H312" i="12"/>
  <c r="B312" i="12"/>
  <c r="N311" i="12"/>
  <c r="M311" i="12"/>
  <c r="L311" i="12"/>
  <c r="H311" i="12"/>
  <c r="B311" i="12"/>
  <c r="N310" i="12"/>
  <c r="M310" i="12"/>
  <c r="L310" i="12"/>
  <c r="H310" i="12"/>
  <c r="B310" i="12"/>
  <c r="N309" i="12"/>
  <c r="M309" i="12"/>
  <c r="L309" i="12"/>
  <c r="H309" i="12"/>
  <c r="B309" i="12"/>
  <c r="N308" i="12"/>
  <c r="M308" i="12"/>
  <c r="L308" i="12"/>
  <c r="H308" i="12"/>
  <c r="B308" i="12"/>
  <c r="N307" i="12"/>
  <c r="M307" i="12"/>
  <c r="L307" i="12"/>
  <c r="H307" i="12"/>
  <c r="B307" i="12"/>
  <c r="N306" i="12"/>
  <c r="M306" i="12"/>
  <c r="L306" i="12"/>
  <c r="H306" i="12"/>
  <c r="B306" i="12"/>
  <c r="N305" i="12"/>
  <c r="M305" i="12"/>
  <c r="L305" i="12"/>
  <c r="H305" i="12"/>
  <c r="B305" i="12"/>
  <c r="N304" i="12"/>
  <c r="M304" i="12"/>
  <c r="L304" i="12"/>
  <c r="H304" i="12"/>
  <c r="B304" i="12"/>
  <c r="N303" i="12"/>
  <c r="M303" i="12"/>
  <c r="L303" i="12"/>
  <c r="H303" i="12"/>
  <c r="B303" i="12"/>
  <c r="N302" i="12"/>
  <c r="M302" i="12"/>
  <c r="L302" i="12"/>
  <c r="H302" i="12"/>
  <c r="B302" i="12"/>
  <c r="N301" i="12"/>
  <c r="M301" i="12"/>
  <c r="L301" i="12"/>
  <c r="H301" i="12"/>
  <c r="B301" i="12"/>
  <c r="N300" i="12"/>
  <c r="M300" i="12"/>
  <c r="L300" i="12"/>
  <c r="H300" i="12"/>
  <c r="B300" i="12"/>
  <c r="N299" i="12"/>
  <c r="M299" i="12"/>
  <c r="L299" i="12"/>
  <c r="H299" i="12"/>
  <c r="B299" i="12"/>
  <c r="N298" i="12"/>
  <c r="M298" i="12"/>
  <c r="L298" i="12"/>
  <c r="H298" i="12"/>
  <c r="B298" i="12"/>
  <c r="N297" i="12"/>
  <c r="M297" i="12"/>
  <c r="L297" i="12"/>
  <c r="H297" i="12"/>
  <c r="B297" i="12"/>
  <c r="N296" i="12"/>
  <c r="M296" i="12"/>
  <c r="L296" i="12"/>
  <c r="H296" i="12"/>
  <c r="B296" i="12"/>
  <c r="N295" i="12"/>
  <c r="M295" i="12"/>
  <c r="L295" i="12"/>
  <c r="H295" i="12"/>
  <c r="B295" i="12"/>
  <c r="N294" i="12"/>
  <c r="M294" i="12"/>
  <c r="L294" i="12"/>
  <c r="H294" i="12"/>
  <c r="B294" i="12"/>
  <c r="N293" i="12"/>
  <c r="M293" i="12"/>
  <c r="L293" i="12"/>
  <c r="H293" i="12"/>
  <c r="B293" i="12"/>
  <c r="N292" i="12"/>
  <c r="M292" i="12"/>
  <c r="L292" i="12"/>
  <c r="H292" i="12"/>
  <c r="B292" i="12"/>
  <c r="N291" i="12"/>
  <c r="M291" i="12"/>
  <c r="L291" i="12"/>
  <c r="H291" i="12"/>
  <c r="B291" i="12"/>
  <c r="N290" i="12"/>
  <c r="M290" i="12"/>
  <c r="L290" i="12"/>
  <c r="H290" i="12"/>
  <c r="B290" i="12"/>
  <c r="N289" i="12"/>
  <c r="M289" i="12"/>
  <c r="L289" i="12"/>
  <c r="H289" i="12"/>
  <c r="B289" i="12"/>
  <c r="N288" i="12"/>
  <c r="M288" i="12"/>
  <c r="L288" i="12"/>
  <c r="H288" i="12"/>
  <c r="B288" i="12"/>
  <c r="N287" i="12"/>
  <c r="M287" i="12"/>
  <c r="L287" i="12"/>
  <c r="H287" i="12"/>
  <c r="B287" i="12"/>
  <c r="N286" i="12"/>
  <c r="M286" i="12"/>
  <c r="L286" i="12"/>
  <c r="H286" i="12"/>
  <c r="B286" i="12"/>
  <c r="N285" i="12"/>
  <c r="M285" i="12"/>
  <c r="L285" i="12"/>
  <c r="H285" i="12"/>
  <c r="B285" i="12"/>
  <c r="N284" i="12"/>
  <c r="M284" i="12"/>
  <c r="L284" i="12"/>
  <c r="H284" i="12"/>
  <c r="B284" i="12"/>
  <c r="N283" i="12"/>
  <c r="M283" i="12"/>
  <c r="L283" i="12"/>
  <c r="H283" i="12"/>
  <c r="B283" i="12"/>
  <c r="N282" i="12"/>
  <c r="M282" i="12"/>
  <c r="L282" i="12"/>
  <c r="H282" i="12"/>
  <c r="B282" i="12"/>
  <c r="N281" i="12"/>
  <c r="M281" i="12"/>
  <c r="L281" i="12"/>
  <c r="H281" i="12"/>
  <c r="B281" i="12"/>
  <c r="N280" i="12"/>
  <c r="M280" i="12"/>
  <c r="L280" i="12"/>
  <c r="H280" i="12"/>
  <c r="B280" i="12"/>
  <c r="N279" i="12"/>
  <c r="M279" i="12"/>
  <c r="L279" i="12"/>
  <c r="H279" i="12"/>
  <c r="B279" i="12"/>
  <c r="N278" i="12"/>
  <c r="M278" i="12"/>
  <c r="L278" i="12"/>
  <c r="H278" i="12"/>
  <c r="B278" i="12"/>
  <c r="N277" i="12"/>
  <c r="M277" i="12"/>
  <c r="L277" i="12"/>
  <c r="H277" i="12"/>
  <c r="B277" i="12"/>
  <c r="N276" i="12"/>
  <c r="M276" i="12"/>
  <c r="L276" i="12"/>
  <c r="H276" i="12"/>
  <c r="B276" i="12"/>
  <c r="N275" i="12"/>
  <c r="M275" i="12"/>
  <c r="L275" i="12"/>
  <c r="H275" i="12"/>
  <c r="B275" i="12"/>
  <c r="N274" i="12"/>
  <c r="M274" i="12"/>
  <c r="L274" i="12"/>
  <c r="H274" i="12"/>
  <c r="B274" i="12"/>
  <c r="N273" i="12"/>
  <c r="M273" i="12"/>
  <c r="L273" i="12"/>
  <c r="H273" i="12"/>
  <c r="B273" i="12"/>
  <c r="N272" i="12"/>
  <c r="M272" i="12"/>
  <c r="L272" i="12"/>
  <c r="H272" i="12"/>
  <c r="B272" i="12"/>
  <c r="N271" i="12"/>
  <c r="M271" i="12"/>
  <c r="L271" i="12"/>
  <c r="H271" i="12"/>
  <c r="B271" i="12"/>
  <c r="N270" i="12"/>
  <c r="M270" i="12"/>
  <c r="L270" i="12"/>
  <c r="H270" i="12"/>
  <c r="B270" i="12"/>
  <c r="N269" i="12"/>
  <c r="M269" i="12"/>
  <c r="L269" i="12"/>
  <c r="H269" i="12"/>
  <c r="B269" i="12"/>
  <c r="N268" i="12"/>
  <c r="M268" i="12"/>
  <c r="L268" i="12"/>
  <c r="H268" i="12"/>
  <c r="B268" i="12"/>
  <c r="N267" i="12"/>
  <c r="M267" i="12"/>
  <c r="L267" i="12"/>
  <c r="H267" i="12"/>
  <c r="B267" i="12"/>
  <c r="N266" i="12"/>
  <c r="M266" i="12"/>
  <c r="L266" i="12"/>
  <c r="H266" i="12"/>
  <c r="B266" i="12"/>
  <c r="N265" i="12"/>
  <c r="M265" i="12"/>
  <c r="L265" i="12"/>
  <c r="H265" i="12"/>
  <c r="B265" i="12"/>
  <c r="N264" i="12"/>
  <c r="M264" i="12"/>
  <c r="L264" i="12"/>
  <c r="H264" i="12"/>
  <c r="B264" i="12"/>
  <c r="N263" i="12"/>
  <c r="M263" i="12"/>
  <c r="L263" i="12"/>
  <c r="H263" i="12"/>
  <c r="B263" i="12"/>
  <c r="N262" i="12"/>
  <c r="M262" i="12"/>
  <c r="L262" i="12"/>
  <c r="H262" i="12"/>
  <c r="B262" i="12"/>
  <c r="N261" i="12"/>
  <c r="M261" i="12"/>
  <c r="L261" i="12"/>
  <c r="H261" i="12"/>
  <c r="B261" i="12"/>
  <c r="N260" i="12"/>
  <c r="M260" i="12"/>
  <c r="L260" i="12"/>
  <c r="H260" i="12"/>
  <c r="B260" i="12"/>
  <c r="N259" i="12"/>
  <c r="M259" i="12"/>
  <c r="L259" i="12"/>
  <c r="H259" i="12"/>
  <c r="B259" i="12"/>
  <c r="N258" i="12"/>
  <c r="M258" i="12"/>
  <c r="L258" i="12"/>
  <c r="H258" i="12"/>
  <c r="B258" i="12"/>
  <c r="N257" i="12"/>
  <c r="M257" i="12"/>
  <c r="L257" i="12"/>
  <c r="H257" i="12"/>
  <c r="B257" i="12"/>
  <c r="N256" i="12"/>
  <c r="M256" i="12"/>
  <c r="L256" i="12"/>
  <c r="H256" i="12"/>
  <c r="B256" i="12"/>
  <c r="N255" i="12"/>
  <c r="M255" i="12"/>
  <c r="L255" i="12"/>
  <c r="H255" i="12"/>
  <c r="B255" i="12"/>
  <c r="N254" i="12"/>
  <c r="M254" i="12"/>
  <c r="L254" i="12"/>
  <c r="H254" i="12"/>
  <c r="B254" i="12"/>
  <c r="N253" i="12"/>
  <c r="M253" i="12"/>
  <c r="L253" i="12"/>
  <c r="H253" i="12"/>
  <c r="B253" i="12"/>
  <c r="N252" i="12"/>
  <c r="M252" i="12"/>
  <c r="L252" i="12"/>
  <c r="H252" i="12"/>
  <c r="B252" i="12"/>
  <c r="N251" i="12"/>
  <c r="M251" i="12"/>
  <c r="L251" i="12"/>
  <c r="H251" i="12"/>
  <c r="B251" i="12"/>
  <c r="N250" i="12"/>
  <c r="M250" i="12"/>
  <c r="L250" i="12"/>
  <c r="H250" i="12"/>
  <c r="B250" i="12"/>
  <c r="N249" i="12"/>
  <c r="M249" i="12"/>
  <c r="L249" i="12"/>
  <c r="H249" i="12"/>
  <c r="B249" i="12"/>
  <c r="N248" i="12"/>
  <c r="M248" i="12"/>
  <c r="L248" i="12"/>
  <c r="H248" i="12"/>
  <c r="B248" i="12"/>
  <c r="N247" i="12"/>
  <c r="M247" i="12"/>
  <c r="L247" i="12"/>
  <c r="H247" i="12"/>
  <c r="B247" i="12"/>
  <c r="N246" i="12"/>
  <c r="M246" i="12"/>
  <c r="L246" i="12"/>
  <c r="H246" i="12"/>
  <c r="B246" i="12"/>
  <c r="N245" i="12"/>
  <c r="M245" i="12"/>
  <c r="L245" i="12"/>
  <c r="H245" i="12"/>
  <c r="B245" i="12"/>
  <c r="N244" i="12"/>
  <c r="M244" i="12"/>
  <c r="L244" i="12"/>
  <c r="H244" i="12"/>
  <c r="B244" i="12"/>
  <c r="N243" i="12"/>
  <c r="M243" i="12"/>
  <c r="L243" i="12"/>
  <c r="H243" i="12"/>
  <c r="B243" i="12"/>
  <c r="N242" i="12"/>
  <c r="M242" i="12"/>
  <c r="L242" i="12"/>
  <c r="H242" i="12"/>
  <c r="B242" i="12"/>
  <c r="N241" i="12"/>
  <c r="M241" i="12"/>
  <c r="L241" i="12"/>
  <c r="H241" i="12"/>
  <c r="B241" i="12"/>
  <c r="N240" i="12"/>
  <c r="M240" i="12"/>
  <c r="L240" i="12"/>
  <c r="H240" i="12"/>
  <c r="B240" i="12"/>
  <c r="N239" i="12"/>
  <c r="M239" i="12"/>
  <c r="L239" i="12"/>
  <c r="H239" i="12"/>
  <c r="B239" i="12"/>
  <c r="N238" i="12"/>
  <c r="M238" i="12"/>
  <c r="L238" i="12"/>
  <c r="H238" i="12"/>
  <c r="B238" i="12"/>
  <c r="N237" i="12"/>
  <c r="M237" i="12"/>
  <c r="L237" i="12"/>
  <c r="H237" i="12"/>
  <c r="B237" i="12"/>
  <c r="N236" i="12"/>
  <c r="M236" i="12"/>
  <c r="L236" i="12"/>
  <c r="H236" i="12"/>
  <c r="B236" i="12"/>
  <c r="N235" i="12"/>
  <c r="M235" i="12"/>
  <c r="L235" i="12"/>
  <c r="H235" i="12"/>
  <c r="B235" i="12"/>
  <c r="N234" i="12"/>
  <c r="M234" i="12"/>
  <c r="L234" i="12"/>
  <c r="H234" i="12"/>
  <c r="B234" i="12"/>
  <c r="N233" i="12"/>
  <c r="M233" i="12"/>
  <c r="L233" i="12"/>
  <c r="H233" i="12"/>
  <c r="B233" i="12"/>
  <c r="N232" i="12"/>
  <c r="M232" i="12"/>
  <c r="L232" i="12"/>
  <c r="H232" i="12"/>
  <c r="B232" i="12"/>
  <c r="N231" i="12"/>
  <c r="M231" i="12"/>
  <c r="L231" i="12"/>
  <c r="H231" i="12"/>
  <c r="B231" i="12"/>
  <c r="N230" i="12"/>
  <c r="M230" i="12"/>
  <c r="L230" i="12"/>
  <c r="H230" i="12"/>
  <c r="B230" i="12"/>
  <c r="N229" i="12"/>
  <c r="M229" i="12"/>
  <c r="L229" i="12"/>
  <c r="H229" i="12"/>
  <c r="B229" i="12"/>
  <c r="N228" i="12"/>
  <c r="M228" i="12"/>
  <c r="L228" i="12"/>
  <c r="H228" i="12"/>
  <c r="B228" i="12"/>
  <c r="N227" i="12"/>
  <c r="M227" i="12"/>
  <c r="L227" i="12"/>
  <c r="H227" i="12"/>
  <c r="B227" i="12"/>
  <c r="N226" i="12"/>
  <c r="M226" i="12"/>
  <c r="L226" i="12"/>
  <c r="H226" i="12"/>
  <c r="B226" i="12"/>
  <c r="N225" i="12"/>
  <c r="M225" i="12"/>
  <c r="L225" i="12"/>
  <c r="H225" i="12"/>
  <c r="B225" i="12"/>
  <c r="N224" i="12"/>
  <c r="M224" i="12"/>
  <c r="L224" i="12"/>
  <c r="H224" i="12"/>
  <c r="B224" i="12"/>
  <c r="N223" i="12"/>
  <c r="M223" i="12"/>
  <c r="L223" i="12"/>
  <c r="H223" i="12"/>
  <c r="B223" i="12"/>
  <c r="N222" i="12"/>
  <c r="M222" i="12"/>
  <c r="L222" i="12"/>
  <c r="H222" i="12"/>
  <c r="B222" i="12"/>
  <c r="N221" i="12"/>
  <c r="M221" i="12"/>
  <c r="L221" i="12"/>
  <c r="H221" i="12"/>
  <c r="B221" i="12"/>
  <c r="N220" i="12"/>
  <c r="M220" i="12"/>
  <c r="L220" i="12"/>
  <c r="H220" i="12"/>
  <c r="B220" i="12"/>
  <c r="N219" i="12"/>
  <c r="M219" i="12"/>
  <c r="L219" i="12"/>
  <c r="H219" i="12"/>
  <c r="B219" i="12"/>
  <c r="N218" i="12"/>
  <c r="M218" i="12"/>
  <c r="L218" i="12"/>
  <c r="H218" i="12"/>
  <c r="B218" i="12"/>
  <c r="N217" i="12"/>
  <c r="M217" i="12"/>
  <c r="L217" i="12"/>
  <c r="H217" i="12"/>
  <c r="B217" i="12"/>
  <c r="N216" i="12"/>
  <c r="M216" i="12"/>
  <c r="L216" i="12"/>
  <c r="H216" i="12"/>
  <c r="B216" i="12"/>
  <c r="N215" i="12"/>
  <c r="M215" i="12"/>
  <c r="L215" i="12"/>
  <c r="H215" i="12"/>
  <c r="B215" i="12"/>
  <c r="N214" i="12"/>
  <c r="M214" i="12"/>
  <c r="L214" i="12"/>
  <c r="H214" i="12"/>
  <c r="B214" i="12"/>
  <c r="N213" i="12"/>
  <c r="M213" i="12"/>
  <c r="L213" i="12"/>
  <c r="H213" i="12"/>
  <c r="B213" i="12"/>
  <c r="N212" i="12"/>
  <c r="M212" i="12"/>
  <c r="L212" i="12"/>
  <c r="H212" i="12"/>
  <c r="B212" i="12"/>
  <c r="N211" i="12"/>
  <c r="M211" i="12"/>
  <c r="L211" i="12"/>
  <c r="H211" i="12"/>
  <c r="B211" i="12"/>
  <c r="N210" i="12"/>
  <c r="M210" i="12"/>
  <c r="L210" i="12"/>
  <c r="H210" i="12"/>
  <c r="B210" i="12"/>
  <c r="N209" i="12"/>
  <c r="M209" i="12"/>
  <c r="L209" i="12"/>
  <c r="H209" i="12"/>
  <c r="B209" i="12"/>
  <c r="N208" i="12"/>
  <c r="M208" i="12"/>
  <c r="L208" i="12"/>
  <c r="H208" i="12"/>
  <c r="B208" i="12"/>
  <c r="N207" i="12"/>
  <c r="M207" i="12"/>
  <c r="L207" i="12"/>
  <c r="H207" i="12"/>
  <c r="B207" i="12"/>
  <c r="N206" i="12"/>
  <c r="M206" i="12"/>
  <c r="L206" i="12"/>
  <c r="H206" i="12"/>
  <c r="B206" i="12"/>
  <c r="N205" i="12"/>
  <c r="M205" i="12"/>
  <c r="L205" i="12"/>
  <c r="H205" i="12"/>
  <c r="B205" i="12"/>
  <c r="N204" i="12"/>
  <c r="M204" i="12"/>
  <c r="L204" i="12"/>
  <c r="H204" i="12"/>
  <c r="B204" i="12"/>
  <c r="N203" i="12"/>
  <c r="M203" i="12"/>
  <c r="L203" i="12"/>
  <c r="H203" i="12"/>
  <c r="B203" i="12"/>
  <c r="N202" i="12"/>
  <c r="M202" i="12"/>
  <c r="L202" i="12"/>
  <c r="H202" i="12"/>
  <c r="B202" i="12"/>
  <c r="N201" i="12"/>
  <c r="M201" i="12"/>
  <c r="L201" i="12"/>
  <c r="H201" i="12"/>
  <c r="B201" i="12"/>
  <c r="N200" i="12"/>
  <c r="M200" i="12"/>
  <c r="L200" i="12"/>
  <c r="H200" i="12"/>
  <c r="B200" i="12"/>
  <c r="N199" i="12"/>
  <c r="M199" i="12"/>
  <c r="L199" i="12"/>
  <c r="H199" i="12"/>
  <c r="B199" i="12"/>
  <c r="N198" i="12"/>
  <c r="M198" i="12"/>
  <c r="L198" i="12"/>
  <c r="H198" i="12"/>
  <c r="B198" i="12"/>
  <c r="N197" i="12"/>
  <c r="M197" i="12"/>
  <c r="L197" i="12"/>
  <c r="H197" i="12"/>
  <c r="B197" i="12"/>
  <c r="N196" i="12"/>
  <c r="M196" i="12"/>
  <c r="L196" i="12"/>
  <c r="H196" i="12"/>
  <c r="B196" i="12"/>
  <c r="N195" i="12"/>
  <c r="M195" i="12"/>
  <c r="L195" i="12"/>
  <c r="H195" i="12"/>
  <c r="B195" i="12"/>
  <c r="N194" i="12"/>
  <c r="M194" i="12"/>
  <c r="L194" i="12"/>
  <c r="H194" i="12"/>
  <c r="B194" i="12"/>
  <c r="N193" i="12"/>
  <c r="M193" i="12"/>
  <c r="L193" i="12"/>
  <c r="H193" i="12"/>
  <c r="B193" i="12"/>
  <c r="N192" i="12"/>
  <c r="M192" i="12"/>
  <c r="L192" i="12"/>
  <c r="H192" i="12"/>
  <c r="B192" i="12"/>
  <c r="N191" i="12"/>
  <c r="M191" i="12"/>
  <c r="L191" i="12"/>
  <c r="H191" i="12"/>
  <c r="B191" i="12"/>
  <c r="N190" i="12"/>
  <c r="M190" i="12"/>
  <c r="L190" i="12"/>
  <c r="H190" i="12"/>
  <c r="B190" i="12"/>
  <c r="N189" i="12"/>
  <c r="M189" i="12"/>
  <c r="L189" i="12"/>
  <c r="H189" i="12"/>
  <c r="B189" i="12"/>
  <c r="N188" i="12"/>
  <c r="M188" i="12"/>
  <c r="L188" i="12"/>
  <c r="H188" i="12"/>
  <c r="B188" i="12"/>
  <c r="N187" i="12"/>
  <c r="M187" i="12"/>
  <c r="L187" i="12"/>
  <c r="H187" i="12"/>
  <c r="B187" i="12"/>
  <c r="N186" i="12"/>
  <c r="M186" i="12"/>
  <c r="L186" i="12"/>
  <c r="H186" i="12"/>
  <c r="B186" i="12"/>
  <c r="N185" i="12"/>
  <c r="M185" i="12"/>
  <c r="L185" i="12"/>
  <c r="H185" i="12"/>
  <c r="B185" i="12"/>
  <c r="N184" i="12"/>
  <c r="M184" i="12"/>
  <c r="L184" i="12"/>
  <c r="H184" i="12"/>
  <c r="B184" i="12"/>
  <c r="N183" i="12"/>
  <c r="M183" i="12"/>
  <c r="L183" i="12"/>
  <c r="H183" i="12"/>
  <c r="B183" i="12"/>
  <c r="N182" i="12"/>
  <c r="M182" i="12"/>
  <c r="L182" i="12"/>
  <c r="H182" i="12"/>
  <c r="B182" i="12"/>
  <c r="N181" i="12"/>
  <c r="M181" i="12"/>
  <c r="L181" i="12"/>
  <c r="H181" i="12"/>
  <c r="B181" i="12"/>
  <c r="N180" i="12"/>
  <c r="M180" i="12"/>
  <c r="L180" i="12"/>
  <c r="H180" i="12"/>
  <c r="B180" i="12"/>
  <c r="N179" i="12"/>
  <c r="M179" i="12"/>
  <c r="L179" i="12"/>
  <c r="H179" i="12"/>
  <c r="B179" i="12"/>
  <c r="N178" i="12"/>
  <c r="M178" i="12"/>
  <c r="L178" i="12"/>
  <c r="H178" i="12"/>
  <c r="B178" i="12"/>
  <c r="N177" i="12"/>
  <c r="M177" i="12"/>
  <c r="L177" i="12"/>
  <c r="H177" i="12"/>
  <c r="B177" i="12"/>
  <c r="N176" i="12"/>
  <c r="M176" i="12"/>
  <c r="L176" i="12"/>
  <c r="H176" i="12"/>
  <c r="B176" i="12"/>
  <c r="N175" i="12"/>
  <c r="M175" i="12"/>
  <c r="L175" i="12"/>
  <c r="H175" i="12"/>
  <c r="B175" i="12"/>
  <c r="N174" i="12"/>
  <c r="M174" i="12"/>
  <c r="L174" i="12"/>
  <c r="H174" i="12"/>
  <c r="B174" i="12"/>
  <c r="N173" i="12"/>
  <c r="M173" i="12"/>
  <c r="L173" i="12"/>
  <c r="H173" i="12"/>
  <c r="B173" i="12"/>
  <c r="N172" i="12"/>
  <c r="M172" i="12"/>
  <c r="L172" i="12"/>
  <c r="H172" i="12"/>
  <c r="B172" i="12"/>
  <c r="N171" i="12"/>
  <c r="M171" i="12"/>
  <c r="L171" i="12"/>
  <c r="H171" i="12"/>
  <c r="B171" i="12"/>
  <c r="N170" i="12"/>
  <c r="M170" i="12"/>
  <c r="L170" i="12"/>
  <c r="H170" i="12"/>
  <c r="B170" i="12"/>
  <c r="N169" i="12"/>
  <c r="M169" i="12"/>
  <c r="L169" i="12"/>
  <c r="H169" i="12"/>
  <c r="B169" i="12"/>
  <c r="N168" i="12"/>
  <c r="M168" i="12"/>
  <c r="L168" i="12"/>
  <c r="H168" i="12"/>
  <c r="B168" i="12"/>
  <c r="N167" i="12"/>
  <c r="M167" i="12"/>
  <c r="L167" i="12"/>
  <c r="H167" i="12"/>
  <c r="B167" i="12"/>
  <c r="N166" i="12"/>
  <c r="M166" i="12"/>
  <c r="L166" i="12"/>
  <c r="H166" i="12"/>
  <c r="B166" i="12"/>
  <c r="N165" i="12"/>
  <c r="M165" i="12"/>
  <c r="L165" i="12"/>
  <c r="H165" i="12"/>
  <c r="B165" i="12"/>
  <c r="N164" i="12"/>
  <c r="M164" i="12"/>
  <c r="L164" i="12"/>
  <c r="H164" i="12"/>
  <c r="B164" i="12"/>
  <c r="N163" i="12"/>
  <c r="M163" i="12"/>
  <c r="L163" i="12"/>
  <c r="H163" i="12"/>
  <c r="B163" i="12"/>
  <c r="N162" i="12"/>
  <c r="M162" i="12"/>
  <c r="L162" i="12"/>
  <c r="H162" i="12"/>
  <c r="B162" i="12"/>
  <c r="N161" i="12"/>
  <c r="M161" i="12"/>
  <c r="L161" i="12"/>
  <c r="H161" i="12"/>
  <c r="B161" i="12"/>
  <c r="N160" i="12"/>
  <c r="M160" i="12"/>
  <c r="L160" i="12"/>
  <c r="H160" i="12"/>
  <c r="B160" i="12"/>
  <c r="N159" i="12"/>
  <c r="M159" i="12"/>
  <c r="L159" i="12"/>
  <c r="H159" i="12"/>
  <c r="B159" i="12"/>
  <c r="N158" i="12"/>
  <c r="M158" i="12"/>
  <c r="L158" i="12"/>
  <c r="H158" i="12"/>
  <c r="B158" i="12"/>
  <c r="N157" i="12"/>
  <c r="M157" i="12"/>
  <c r="L157" i="12"/>
  <c r="H157" i="12"/>
  <c r="B157" i="12"/>
  <c r="N156" i="12"/>
  <c r="M156" i="12"/>
  <c r="L156" i="12"/>
  <c r="H156" i="12"/>
  <c r="B156" i="12"/>
  <c r="N155" i="12"/>
  <c r="M155" i="12"/>
  <c r="L155" i="12"/>
  <c r="H155" i="12"/>
  <c r="B155" i="12"/>
  <c r="N154" i="12"/>
  <c r="M154" i="12"/>
  <c r="L154" i="12"/>
  <c r="H154" i="12"/>
  <c r="B154" i="12"/>
  <c r="N153" i="12"/>
  <c r="M153" i="12"/>
  <c r="L153" i="12"/>
  <c r="H153" i="12"/>
  <c r="B153" i="12"/>
  <c r="N152" i="12"/>
  <c r="M152" i="12"/>
  <c r="L152" i="12"/>
  <c r="H152" i="12"/>
  <c r="B152" i="12"/>
  <c r="N151" i="12"/>
  <c r="M151" i="12"/>
  <c r="L151" i="12"/>
  <c r="H151" i="12"/>
  <c r="B151" i="12"/>
  <c r="N150" i="12"/>
  <c r="M150" i="12"/>
  <c r="L150" i="12"/>
  <c r="H150" i="12"/>
  <c r="B150" i="12"/>
  <c r="N149" i="12"/>
  <c r="M149" i="12"/>
  <c r="L149" i="12"/>
  <c r="H149" i="12"/>
  <c r="B149" i="12"/>
  <c r="N148" i="12"/>
  <c r="M148" i="12"/>
  <c r="L148" i="12"/>
  <c r="H148" i="12"/>
  <c r="B148" i="12"/>
  <c r="N147" i="12"/>
  <c r="M147" i="12"/>
  <c r="L147" i="12"/>
  <c r="H147" i="12"/>
  <c r="B147" i="12"/>
  <c r="N146" i="12"/>
  <c r="M146" i="12"/>
  <c r="L146" i="12"/>
  <c r="H146" i="12"/>
  <c r="B146" i="12"/>
  <c r="N145" i="12"/>
  <c r="M145" i="12"/>
  <c r="L145" i="12"/>
  <c r="H145" i="12"/>
  <c r="B145" i="12"/>
  <c r="N144" i="12"/>
  <c r="M144" i="12"/>
  <c r="L144" i="12"/>
  <c r="H144" i="12"/>
  <c r="B144" i="12"/>
  <c r="N143" i="12"/>
  <c r="M143" i="12"/>
  <c r="L143" i="12"/>
  <c r="H143" i="12"/>
  <c r="B143" i="12"/>
  <c r="N142" i="12"/>
  <c r="M142" i="12"/>
  <c r="L142" i="12"/>
  <c r="H142" i="12"/>
  <c r="B142" i="12"/>
  <c r="N141" i="12"/>
  <c r="M141" i="12"/>
  <c r="L141" i="12"/>
  <c r="H141" i="12"/>
  <c r="B141" i="12"/>
  <c r="N140" i="12"/>
  <c r="M140" i="12"/>
  <c r="L140" i="12"/>
  <c r="H140" i="12"/>
  <c r="B140" i="12"/>
  <c r="N139" i="12"/>
  <c r="M139" i="12"/>
  <c r="L139" i="12"/>
  <c r="H139" i="12"/>
  <c r="B139" i="12"/>
  <c r="N138" i="12"/>
  <c r="M138" i="12"/>
  <c r="L138" i="12"/>
  <c r="H138" i="12"/>
  <c r="B138" i="12"/>
  <c r="N137" i="12"/>
  <c r="M137" i="12"/>
  <c r="L137" i="12"/>
  <c r="H137" i="12"/>
  <c r="B137" i="12"/>
  <c r="N136" i="12"/>
  <c r="M136" i="12"/>
  <c r="L136" i="12"/>
  <c r="H136" i="12"/>
  <c r="B136" i="12"/>
  <c r="N135" i="12"/>
  <c r="M135" i="12"/>
  <c r="L135" i="12"/>
  <c r="H135" i="12"/>
  <c r="B135" i="12"/>
  <c r="N134" i="12"/>
  <c r="M134" i="12"/>
  <c r="L134" i="12"/>
  <c r="H134" i="12"/>
  <c r="B134" i="12"/>
  <c r="N133" i="12"/>
  <c r="M133" i="12"/>
  <c r="L133" i="12"/>
  <c r="H133" i="12"/>
  <c r="B133" i="12"/>
  <c r="N132" i="12"/>
  <c r="M132" i="12"/>
  <c r="L132" i="12"/>
  <c r="H132" i="12"/>
  <c r="B132" i="12"/>
  <c r="N131" i="12"/>
  <c r="M131" i="12"/>
  <c r="L131" i="12"/>
  <c r="H131" i="12"/>
  <c r="B131" i="12"/>
  <c r="N130" i="12"/>
  <c r="M130" i="12"/>
  <c r="L130" i="12"/>
  <c r="H130" i="12"/>
  <c r="B130" i="12"/>
  <c r="N129" i="12"/>
  <c r="M129" i="12"/>
  <c r="L129" i="12"/>
  <c r="H129" i="12"/>
  <c r="B129" i="12"/>
  <c r="N128" i="12"/>
  <c r="M128" i="12"/>
  <c r="L128" i="12"/>
  <c r="H128" i="12"/>
  <c r="B128" i="12"/>
  <c r="N127" i="12"/>
  <c r="M127" i="12"/>
  <c r="L127" i="12"/>
  <c r="H127" i="12"/>
  <c r="B127" i="12"/>
  <c r="N126" i="12"/>
  <c r="M126" i="12"/>
  <c r="L126" i="12"/>
  <c r="H126" i="12"/>
  <c r="B126" i="12"/>
  <c r="N125" i="12"/>
  <c r="M125" i="12"/>
  <c r="L125" i="12"/>
  <c r="H125" i="12"/>
  <c r="B125" i="12"/>
  <c r="N124" i="12"/>
  <c r="M124" i="12"/>
  <c r="L124" i="12"/>
  <c r="H124" i="12"/>
  <c r="B124" i="12"/>
  <c r="N123" i="12"/>
  <c r="M123" i="12"/>
  <c r="L123" i="12"/>
  <c r="H123" i="12"/>
  <c r="B123" i="12"/>
  <c r="N122" i="12"/>
  <c r="M122" i="12"/>
  <c r="L122" i="12"/>
  <c r="H122" i="12"/>
  <c r="B122" i="12"/>
  <c r="N121" i="12"/>
  <c r="M121" i="12"/>
  <c r="L121" i="12"/>
  <c r="H121" i="12"/>
  <c r="B121" i="12"/>
  <c r="N120" i="12"/>
  <c r="M120" i="12"/>
  <c r="L120" i="12"/>
  <c r="H120" i="12"/>
  <c r="B120" i="12"/>
  <c r="N119" i="12"/>
  <c r="M119" i="12"/>
  <c r="L119" i="12"/>
  <c r="H119" i="12"/>
  <c r="B119" i="12"/>
  <c r="N118" i="12"/>
  <c r="M118" i="12"/>
  <c r="L118" i="12"/>
  <c r="H118" i="12"/>
  <c r="B118" i="12"/>
  <c r="N117" i="12"/>
  <c r="M117" i="12"/>
  <c r="L117" i="12"/>
  <c r="H117" i="12"/>
  <c r="B117" i="12"/>
  <c r="N116" i="12"/>
  <c r="M116" i="12"/>
  <c r="L116" i="12"/>
  <c r="H116" i="12"/>
  <c r="B116" i="12"/>
  <c r="N115" i="12"/>
  <c r="M115" i="12"/>
  <c r="L115" i="12"/>
  <c r="H115" i="12"/>
  <c r="B115" i="12"/>
  <c r="N114" i="12"/>
  <c r="M114" i="12"/>
  <c r="L114" i="12"/>
  <c r="H114" i="12"/>
  <c r="B114" i="12"/>
  <c r="N113" i="12"/>
  <c r="M113" i="12"/>
  <c r="L113" i="12"/>
  <c r="H113" i="12"/>
  <c r="B113" i="12"/>
  <c r="N112" i="12"/>
  <c r="M112" i="12"/>
  <c r="L112" i="12"/>
  <c r="H112" i="12"/>
  <c r="B112" i="12"/>
  <c r="N111" i="12"/>
  <c r="M111" i="12"/>
  <c r="L111" i="12"/>
  <c r="H111" i="12"/>
  <c r="B111" i="12"/>
  <c r="N110" i="12"/>
  <c r="M110" i="12"/>
  <c r="L110" i="12"/>
  <c r="H110" i="12"/>
  <c r="B110" i="12"/>
  <c r="N109" i="12"/>
  <c r="M109" i="12"/>
  <c r="L109" i="12"/>
  <c r="H109" i="12"/>
  <c r="B109" i="12"/>
  <c r="N108" i="12"/>
  <c r="M108" i="12"/>
  <c r="L108" i="12"/>
  <c r="H108" i="12"/>
  <c r="B108" i="12"/>
  <c r="N107" i="12"/>
  <c r="M107" i="12"/>
  <c r="L107" i="12"/>
  <c r="H107" i="12"/>
  <c r="B107" i="12"/>
  <c r="N106" i="12"/>
  <c r="M106" i="12"/>
  <c r="L106" i="12"/>
  <c r="H106" i="12"/>
  <c r="B106" i="12"/>
  <c r="N105" i="12"/>
  <c r="M105" i="12"/>
  <c r="L105" i="12"/>
  <c r="H105" i="12"/>
  <c r="B105" i="12"/>
  <c r="N104" i="12"/>
  <c r="M104" i="12"/>
  <c r="L104" i="12"/>
  <c r="H104" i="12"/>
  <c r="B104" i="12"/>
  <c r="N103" i="12"/>
  <c r="M103" i="12"/>
  <c r="L103" i="12"/>
  <c r="H103" i="12"/>
  <c r="B103" i="12"/>
  <c r="N102" i="12"/>
  <c r="M102" i="12"/>
  <c r="L102" i="12"/>
  <c r="H102" i="12"/>
  <c r="B102" i="12"/>
  <c r="N101" i="12"/>
  <c r="M101" i="12"/>
  <c r="L101" i="12"/>
  <c r="H101" i="12"/>
  <c r="B101" i="12"/>
  <c r="N100" i="12"/>
  <c r="M100" i="12"/>
  <c r="L100" i="12"/>
  <c r="H100" i="12"/>
  <c r="B100" i="12"/>
  <c r="N99" i="12"/>
  <c r="M99" i="12"/>
  <c r="L99" i="12"/>
  <c r="H99" i="12"/>
  <c r="B99" i="12"/>
  <c r="N98" i="12"/>
  <c r="M98" i="12"/>
  <c r="L98" i="12"/>
  <c r="H98" i="12"/>
  <c r="B98" i="12"/>
  <c r="N97" i="12"/>
  <c r="M97" i="12"/>
  <c r="L97" i="12"/>
  <c r="H97" i="12"/>
  <c r="B97" i="12"/>
  <c r="N96" i="12"/>
  <c r="M96" i="12"/>
  <c r="L96" i="12"/>
  <c r="H96" i="12"/>
  <c r="B96" i="12"/>
  <c r="N95" i="12"/>
  <c r="M95" i="12"/>
  <c r="L95" i="12"/>
  <c r="H95" i="12"/>
  <c r="B95" i="12"/>
  <c r="N94" i="12"/>
  <c r="M94" i="12"/>
  <c r="L94" i="12"/>
  <c r="H94" i="12"/>
  <c r="B94" i="12"/>
  <c r="N93" i="12"/>
  <c r="M93" i="12"/>
  <c r="L93" i="12"/>
  <c r="H93" i="12"/>
  <c r="B93" i="12"/>
  <c r="N92" i="12"/>
  <c r="M92" i="12"/>
  <c r="L92" i="12"/>
  <c r="H92" i="12"/>
  <c r="B92" i="12"/>
  <c r="N91" i="12"/>
  <c r="M91" i="12"/>
  <c r="L91" i="12"/>
  <c r="H91" i="12"/>
  <c r="B91" i="12"/>
  <c r="N90" i="12"/>
  <c r="M90" i="12"/>
  <c r="L90" i="12"/>
  <c r="H90" i="12"/>
  <c r="B90" i="12"/>
  <c r="N89" i="12"/>
  <c r="M89" i="12"/>
  <c r="L89" i="12"/>
  <c r="H89" i="12"/>
  <c r="B89" i="12"/>
  <c r="N88" i="12"/>
  <c r="M88" i="12"/>
  <c r="L88" i="12"/>
  <c r="H88" i="12"/>
  <c r="B88" i="12"/>
  <c r="N87" i="12"/>
  <c r="M87" i="12"/>
  <c r="L87" i="12"/>
  <c r="H87" i="12"/>
  <c r="B87" i="12"/>
  <c r="N86" i="12"/>
  <c r="M86" i="12"/>
  <c r="L86" i="12"/>
  <c r="H86" i="12"/>
  <c r="B86" i="12"/>
  <c r="N85" i="12"/>
  <c r="M85" i="12"/>
  <c r="L85" i="12"/>
  <c r="H85" i="12"/>
  <c r="B85" i="12"/>
  <c r="N84" i="12"/>
  <c r="M84" i="12"/>
  <c r="L84" i="12"/>
  <c r="H84" i="12"/>
  <c r="B84" i="12"/>
  <c r="N83" i="12"/>
  <c r="M83" i="12"/>
  <c r="L83" i="12"/>
  <c r="H83" i="12"/>
  <c r="B83" i="12"/>
  <c r="N82" i="12"/>
  <c r="M82" i="12"/>
  <c r="L82" i="12"/>
  <c r="H82" i="12"/>
  <c r="B82" i="12"/>
  <c r="N81" i="12"/>
  <c r="M81" i="12"/>
  <c r="L81" i="12"/>
  <c r="H81" i="12"/>
  <c r="B81" i="12"/>
  <c r="N80" i="12"/>
  <c r="M80" i="12"/>
  <c r="L80" i="12"/>
  <c r="H80" i="12"/>
  <c r="B80" i="12"/>
  <c r="N79" i="12"/>
  <c r="M79" i="12"/>
  <c r="L79" i="12"/>
  <c r="H79" i="12"/>
  <c r="B79" i="12"/>
  <c r="N78" i="12"/>
  <c r="M78" i="12"/>
  <c r="L78" i="12"/>
  <c r="H78" i="12"/>
  <c r="B78" i="12"/>
  <c r="N77" i="12"/>
  <c r="M77" i="12"/>
  <c r="L77" i="12"/>
  <c r="H77" i="12"/>
  <c r="B77" i="12"/>
  <c r="N76" i="12"/>
  <c r="M76" i="12"/>
  <c r="L76" i="12"/>
  <c r="H76" i="12"/>
  <c r="B76" i="12"/>
  <c r="N75" i="12"/>
  <c r="M75" i="12"/>
  <c r="L75" i="12"/>
  <c r="H75" i="12"/>
  <c r="B75" i="12"/>
  <c r="N74" i="12"/>
  <c r="M74" i="12"/>
  <c r="L74" i="12"/>
  <c r="H74" i="12"/>
  <c r="B74" i="12"/>
  <c r="N73" i="12"/>
  <c r="M73" i="12"/>
  <c r="L73" i="12"/>
  <c r="H73" i="12"/>
  <c r="B73" i="12"/>
  <c r="N72" i="12"/>
  <c r="M72" i="12"/>
  <c r="L72" i="12"/>
  <c r="H72" i="12"/>
  <c r="B72" i="12"/>
  <c r="N71" i="12"/>
  <c r="M71" i="12"/>
  <c r="L71" i="12"/>
  <c r="H71" i="12"/>
  <c r="B71" i="12"/>
  <c r="N70" i="12"/>
  <c r="M70" i="12"/>
  <c r="L70" i="12"/>
  <c r="H70" i="12"/>
  <c r="B70" i="12"/>
  <c r="N69" i="12"/>
  <c r="M69" i="12"/>
  <c r="L69" i="12"/>
  <c r="H69" i="12"/>
  <c r="B69" i="12"/>
  <c r="N68" i="12"/>
  <c r="M68" i="12"/>
  <c r="L68" i="12"/>
  <c r="H68" i="12"/>
  <c r="B68" i="12"/>
  <c r="N67" i="12"/>
  <c r="M67" i="12"/>
  <c r="L67" i="12"/>
  <c r="H67" i="12"/>
  <c r="B67" i="12"/>
  <c r="N66" i="12"/>
  <c r="M66" i="12"/>
  <c r="L66" i="12"/>
  <c r="H66" i="12"/>
  <c r="B66" i="12"/>
  <c r="N65" i="12"/>
  <c r="M65" i="12"/>
  <c r="L65" i="12"/>
  <c r="H65" i="12"/>
  <c r="B65" i="12"/>
  <c r="N64" i="12"/>
  <c r="M64" i="12"/>
  <c r="L64" i="12"/>
  <c r="H64" i="12"/>
  <c r="B64" i="12"/>
  <c r="N63" i="12"/>
  <c r="M63" i="12"/>
  <c r="L63" i="12"/>
  <c r="H63" i="12"/>
  <c r="B63" i="12"/>
  <c r="N62" i="12"/>
  <c r="M62" i="12"/>
  <c r="L62" i="12"/>
  <c r="H62" i="12"/>
  <c r="B62" i="12"/>
  <c r="N61" i="12"/>
  <c r="M61" i="12"/>
  <c r="L61" i="12"/>
  <c r="H61" i="12"/>
  <c r="B61" i="12"/>
  <c r="N60" i="12"/>
  <c r="M60" i="12"/>
  <c r="L60" i="12"/>
  <c r="H60" i="12"/>
  <c r="B60" i="12"/>
  <c r="N59" i="12"/>
  <c r="M59" i="12"/>
  <c r="L59" i="12"/>
  <c r="H59" i="12"/>
  <c r="B59" i="12"/>
  <c r="N58" i="12"/>
  <c r="M58" i="12"/>
  <c r="L58" i="12"/>
  <c r="H58" i="12"/>
  <c r="B58" i="12"/>
  <c r="N57" i="12"/>
  <c r="M57" i="12"/>
  <c r="L57" i="12"/>
  <c r="H57" i="12"/>
  <c r="B57" i="12"/>
  <c r="N56" i="12"/>
  <c r="M56" i="12"/>
  <c r="L56" i="12"/>
  <c r="H56" i="12"/>
  <c r="B56" i="12"/>
  <c r="N55" i="12"/>
  <c r="M55" i="12"/>
  <c r="L55" i="12"/>
  <c r="H55" i="12"/>
  <c r="B55" i="12"/>
  <c r="N54" i="12"/>
  <c r="M54" i="12"/>
  <c r="L54" i="12"/>
  <c r="H54" i="12"/>
  <c r="B54" i="12"/>
  <c r="N53" i="12"/>
  <c r="M53" i="12"/>
  <c r="L53" i="12"/>
  <c r="H53" i="12"/>
  <c r="B53" i="12"/>
  <c r="N52" i="12"/>
  <c r="M52" i="12"/>
  <c r="L52" i="12"/>
  <c r="H52" i="12"/>
  <c r="B52" i="12"/>
  <c r="N51" i="12"/>
  <c r="M51" i="12"/>
  <c r="L51" i="12"/>
  <c r="H51" i="12"/>
  <c r="B51" i="12"/>
  <c r="N50" i="12"/>
  <c r="M50" i="12"/>
  <c r="L50" i="12"/>
  <c r="H50" i="12"/>
  <c r="B50" i="12"/>
  <c r="N49" i="12"/>
  <c r="M49" i="12"/>
  <c r="L49" i="12"/>
  <c r="H49" i="12"/>
  <c r="B49" i="12"/>
  <c r="N48" i="12"/>
  <c r="M48" i="12"/>
  <c r="L48" i="12"/>
  <c r="H48" i="12"/>
  <c r="B48" i="12"/>
  <c r="N47" i="12"/>
  <c r="M47" i="12"/>
  <c r="L47" i="12"/>
  <c r="H47" i="12"/>
  <c r="B47" i="12"/>
  <c r="N46" i="12"/>
  <c r="M46" i="12"/>
  <c r="L46" i="12"/>
  <c r="H46" i="12"/>
  <c r="B46" i="12"/>
  <c r="N45" i="12"/>
  <c r="M45" i="12"/>
  <c r="L45" i="12"/>
  <c r="H45" i="12"/>
  <c r="B45" i="12"/>
  <c r="N44" i="12"/>
  <c r="M44" i="12"/>
  <c r="L44" i="12"/>
  <c r="H44" i="12"/>
  <c r="B44" i="12"/>
  <c r="N43" i="12"/>
  <c r="M43" i="12"/>
  <c r="L43" i="12"/>
  <c r="H43" i="12"/>
  <c r="B43" i="12"/>
  <c r="N42" i="12"/>
  <c r="M42" i="12"/>
  <c r="L42" i="12"/>
  <c r="H42" i="12"/>
  <c r="B42" i="12"/>
  <c r="N41" i="12"/>
  <c r="M41" i="12"/>
  <c r="L41" i="12"/>
  <c r="H41" i="12"/>
  <c r="B41" i="12"/>
  <c r="N40" i="12"/>
  <c r="M40" i="12"/>
  <c r="L40" i="12"/>
  <c r="H40" i="12"/>
  <c r="B40" i="12"/>
  <c r="N39" i="12"/>
  <c r="M39" i="12"/>
  <c r="L39" i="12"/>
  <c r="H39" i="12"/>
  <c r="B39" i="12"/>
  <c r="N38" i="12"/>
  <c r="M38" i="12"/>
  <c r="L38" i="12"/>
  <c r="H38" i="12"/>
  <c r="B38" i="12"/>
  <c r="N37" i="12"/>
  <c r="M37" i="12"/>
  <c r="L37" i="12"/>
  <c r="H37" i="12"/>
  <c r="B37" i="12"/>
  <c r="N36" i="12"/>
  <c r="M36" i="12"/>
  <c r="L36" i="12"/>
  <c r="H36" i="12"/>
  <c r="B36" i="12"/>
  <c r="N35" i="12"/>
  <c r="M35" i="12"/>
  <c r="L35" i="12"/>
  <c r="H35" i="12"/>
  <c r="B35" i="12"/>
  <c r="N34" i="12"/>
  <c r="M34" i="12"/>
  <c r="L34" i="12"/>
  <c r="H34" i="12"/>
  <c r="B34" i="12"/>
  <c r="N33" i="12"/>
  <c r="M33" i="12"/>
  <c r="L33" i="12"/>
  <c r="H33" i="12"/>
  <c r="B33" i="12"/>
  <c r="N32" i="12"/>
  <c r="M32" i="12"/>
  <c r="L32" i="12"/>
  <c r="H32" i="12"/>
  <c r="B32" i="12"/>
  <c r="N31" i="12"/>
  <c r="M31" i="12"/>
  <c r="L31" i="12"/>
  <c r="H31" i="12"/>
  <c r="B31" i="12"/>
  <c r="N30" i="12"/>
  <c r="M30" i="12"/>
  <c r="L30" i="12"/>
  <c r="H30" i="12"/>
  <c r="B30" i="12"/>
  <c r="M29" i="12"/>
  <c r="H29" i="12"/>
  <c r="L29" i="12" s="1"/>
  <c r="N29" i="12" s="1"/>
  <c r="B29" i="12"/>
  <c r="M28" i="12"/>
  <c r="H28" i="12"/>
  <c r="L28" i="12" s="1"/>
  <c r="N28" i="12" s="1"/>
  <c r="B28" i="12"/>
  <c r="M27" i="12"/>
  <c r="L27" i="12"/>
  <c r="N27" i="12" s="1"/>
  <c r="H27" i="12"/>
  <c r="B27" i="12"/>
  <c r="M26" i="12"/>
  <c r="L26" i="12"/>
  <c r="N26" i="12" s="1"/>
  <c r="H26" i="12"/>
  <c r="B26" i="12"/>
  <c r="M25" i="12"/>
  <c r="L25" i="12"/>
  <c r="N25" i="12" s="1"/>
  <c r="H25" i="12"/>
  <c r="B25" i="12"/>
  <c r="M24" i="12"/>
  <c r="L24" i="12"/>
  <c r="N24" i="12" s="1"/>
  <c r="H24" i="12"/>
  <c r="B24" i="12"/>
  <c r="M23" i="12"/>
  <c r="L23" i="12"/>
  <c r="N23" i="12" s="1"/>
  <c r="H23" i="12"/>
  <c r="B23" i="12"/>
  <c r="M22" i="12"/>
  <c r="H22" i="12"/>
  <c r="L22" i="12" s="1"/>
  <c r="N22" i="12" s="1"/>
  <c r="B22" i="12"/>
  <c r="M21" i="12"/>
  <c r="H21" i="12"/>
  <c r="L21" i="12" s="1"/>
  <c r="N21" i="12" s="1"/>
  <c r="B21" i="12"/>
  <c r="M20" i="12"/>
  <c r="H20" i="12"/>
  <c r="L20" i="12" s="1"/>
  <c r="N20" i="12" s="1"/>
  <c r="B20" i="12"/>
  <c r="M19" i="12"/>
  <c r="H19" i="12"/>
  <c r="L19" i="12" s="1"/>
  <c r="N19" i="12" s="1"/>
  <c r="B19" i="12"/>
  <c r="B14" i="12"/>
  <c r="B12" i="12"/>
  <c r="B11" i="12"/>
  <c r="B9" i="12"/>
  <c r="B8" i="12"/>
  <c r="B16" i="11"/>
  <c r="B9" i="11"/>
  <c r="B16" i="12" l="1"/>
  <c r="N20" i="1" l="1"/>
  <c r="N21" i="1"/>
  <c r="N22" i="1"/>
  <c r="N23" i="1"/>
  <c r="N24"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M19" i="1" l="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B501" i="1" l="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B14" i="1" l="1"/>
  <c r="B12" i="1"/>
  <c r="B11" i="1"/>
  <c r="B9" i="1"/>
  <c r="B8" i="1"/>
  <c r="B9" i="8"/>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H19" i="1"/>
  <c r="L19" i="1" s="1"/>
  <c r="H20" i="1"/>
  <c r="H21" i="1"/>
  <c r="H22" i="1"/>
  <c r="H23" i="1"/>
  <c r="H24" i="1"/>
  <c r="H25" i="1"/>
  <c r="L25" i="1" s="1"/>
  <c r="N25" i="1" s="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L20" i="1"/>
  <c r="L21" i="1"/>
  <c r="L22" i="1"/>
  <c r="L23" i="1"/>
  <c r="L24"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N19" i="1" l="1"/>
  <c r="D5" i="10"/>
  <c r="B16" i="1" l="1"/>
  <c r="D6" i="10"/>
  <c r="B16" i="8"/>
</calcChain>
</file>

<file path=xl/sharedStrings.xml><?xml version="1.0" encoding="utf-8"?>
<sst xmlns="http://schemas.openxmlformats.org/spreadsheetml/2006/main" count="582" uniqueCount="365">
  <si>
    <t>District ID</t>
  </si>
  <si>
    <t>District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</si>
  <si>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</si>
  <si>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</si>
  <si>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</si>
  <si>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</si>
  <si>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</si>
  <si>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</si>
  <si>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</si>
  <si>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</si>
  <si>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</si>
  <si>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</si>
  <si>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</si>
  <si>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</si>
  <si>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</si>
  <si>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</si>
  <si>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</si>
  <si>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</si>
  <si>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</si>
  <si>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</si>
  <si>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</si>
  <si>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</si>
  <si>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</si>
  <si>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</si>
  <si>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</si>
  <si>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</si>
  <si>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</si>
  <si>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</si>
  <si>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</si>
  <si>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</si>
  <si>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</si>
  <si>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</si>
  <si>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</si>
  <si>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</si>
  <si>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</si>
  <si>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</si>
  <si>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</si>
  <si>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</si>
  <si>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</si>
  <si>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</si>
  <si>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</si>
  <si>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</si>
  <si>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</si>
  <si>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</si>
  <si>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</si>
  <si>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</si>
  <si>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</si>
  <si>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</si>
  <si>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</si>
  <si>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</si>
  <si>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</si>
  <si>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</si>
  <si>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</si>
  <si>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</si>
  <si>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</si>
  <si>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</si>
  <si>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</si>
  <si>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</si>
  <si>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</si>
  <si>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</si>
  <si>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</si>
  <si>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</si>
  <si>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</si>
  <si>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</si>
  <si>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</si>
  <si>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</si>
  <si>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</si>
  <si>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</si>
  <si>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</si>
  <si>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</si>
  <si>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</si>
  <si>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</si>
  <si>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</si>
  <si>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</si>
  <si>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</si>
  <si>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</si>
  <si>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</si>
  <si>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</si>
  <si>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</si>
  <si>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</si>
  <si>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</si>
  <si>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</si>
  <si>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</si>
  <si>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</si>
  <si>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</si>
  <si>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</si>
  <si>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</si>
  <si>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</si>
  <si>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</si>
  <si>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</si>
  <si>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</si>
  <si>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</si>
  <si>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</si>
  <si>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</si>
  <si>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</si>
  <si>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</si>
  <si>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</si>
  <si>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</si>
  <si>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</si>
  <si>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</si>
  <si>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ESD</t>
  </si>
  <si>
    <t>Lake Oswego SD 7J</t>
  </si>
  <si>
    <t>Lane ESD</t>
  </si>
  <si>
    <t>Lebanon Community SD 9</t>
  </si>
  <si>
    <t>Lincoln County SD</t>
  </si>
  <si>
    <t>Linn Benton Lincoln ESD</t>
  </si>
  <si>
    <t>Long Creek SD 17</t>
  </si>
  <si>
    <t>Lowell SD 71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</si>
  <si>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</si>
  <si>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</si>
  <si>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</si>
  <si>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</si>
  <si>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</si>
  <si>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</si>
  <si>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</si>
  <si>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</si>
  <si>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</si>
  <si>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</si>
  <si>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</si>
  <si>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</si>
  <si>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</si>
  <si>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</si>
  <si>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</si>
  <si>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</si>
  <si>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</si>
  <si>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</si>
  <si>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</si>
  <si>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</si>
  <si>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</si>
  <si>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</si>
  <si>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</si>
  <si>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</si>
  <si>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</si>
  <si>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</si>
  <si>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</si>
  <si>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</si>
  <si>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</si>
  <si>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</si>
  <si>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</si>
  <si>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</si>
  <si>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</si>
  <si>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</si>
  <si>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</si>
  <si>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</si>
  <si>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</si>
  <si>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</si>
  <si>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</si>
  <si>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</si>
  <si>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</si>
  <si>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</si>
  <si>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</si>
  <si>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</si>
  <si>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</si>
  <si>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</si>
  <si>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</si>
  <si>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</si>
  <si>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</si>
  <si>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</si>
  <si>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</si>
  <si>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</si>
  <si>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</si>
  <si>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</si>
  <si>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</si>
  <si>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</si>
  <si>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</si>
  <si>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</si>
  <si>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</si>
  <si>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</si>
  <si>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</si>
  <si>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</si>
  <si>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</si>
  <si>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</si>
  <si>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</si>
  <si>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</si>
  <si>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</si>
  <si>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</si>
  <si>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</si>
  <si>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</si>
  <si>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</si>
  <si>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</si>
  <si>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</si>
  <si>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</si>
  <si>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</si>
  <si>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</si>
  <si>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</si>
  <si>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</si>
  <si>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</si>
  <si>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</si>
  <si>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</si>
  <si>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</si>
  <si>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</si>
  <si>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</si>
  <si>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</si>
  <si>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</si>
  <si>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</si>
  <si>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</si>
  <si>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</si>
  <si>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</si>
  <si>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</si>
  <si>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</si>
  <si>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</si>
  <si>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</si>
  <si>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</si>
  <si>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</si>
  <si>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</si>
  <si>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</si>
  <si>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</si>
  <si>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</si>
  <si>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</si>
  <si>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Contact Name:</t>
  </si>
  <si>
    <t>""</t>
  </si>
  <si>
    <t>(enter date)</t>
  </si>
  <si>
    <t>(enter ID)</t>
  </si>
  <si>
    <t>Instructions</t>
  </si>
  <si>
    <t>*</t>
  </si>
  <si>
    <t>(select)</t>
  </si>
  <si>
    <t>Entity ID:</t>
  </si>
  <si>
    <t>Entity Name:</t>
  </si>
  <si>
    <t>Total 
EGMS Claim:</t>
  </si>
  <si>
    <t>Substitute Teacher and Instructional Assistant Training Reimbursement Grant Reimbursement Request Form</t>
  </si>
  <si>
    <t>.</t>
  </si>
  <si>
    <t>Employee Type</t>
  </si>
  <si>
    <t>Training Type</t>
  </si>
  <si>
    <t># of Hours</t>
  </si>
  <si>
    <t>Hourly Rate</t>
  </si>
  <si>
    <t>Tuition Cost</t>
  </si>
  <si>
    <t>Total Reimbursement</t>
  </si>
  <si>
    <t>Contracted</t>
  </si>
  <si>
    <t>Contracted?</t>
  </si>
  <si>
    <t>Gender</t>
  </si>
  <si>
    <t>Race/Ethnicity</t>
  </si>
  <si>
    <t>Field</t>
  </si>
  <si>
    <t>Option</t>
  </si>
  <si>
    <t>Definition</t>
  </si>
  <si>
    <t>License Type</t>
  </si>
  <si>
    <t>Specialization</t>
  </si>
  <si>
    <t>Licensed Substitute</t>
  </si>
  <si>
    <t>Substitute IA</t>
  </si>
  <si>
    <t>Any unlicensed support staff</t>
  </si>
  <si>
    <t>Substitute teacher licensed with TSPC</t>
  </si>
  <si>
    <t>Any unlicensed substitute support staff</t>
  </si>
  <si>
    <t>Regular or Unrestricted License</t>
  </si>
  <si>
    <t>Restricted License</t>
  </si>
  <si>
    <t>Emergency License</t>
  </si>
  <si>
    <t>Retired Teacher</t>
  </si>
  <si>
    <t>Yes</t>
  </si>
  <si>
    <t>No</t>
  </si>
  <si>
    <t>Hired and contracted by outside agency</t>
  </si>
  <si>
    <t>Special Education</t>
  </si>
  <si>
    <t>Bilingual</t>
  </si>
  <si>
    <t>ESSA</t>
  </si>
  <si>
    <t>None</t>
  </si>
  <si>
    <t>Works primarily in special education classroom or with special education students</t>
  </si>
  <si>
    <t>Speaks multiple languages or works in bilingual classrooms</t>
  </si>
  <si>
    <t>Works primarily on Every Student Succeeds Act activities</t>
  </si>
  <si>
    <t>Female</t>
  </si>
  <si>
    <t>Male</t>
  </si>
  <si>
    <t>Non-binary</t>
  </si>
  <si>
    <t>Hispanic/Latino</t>
  </si>
  <si>
    <t>American Indian/Alaskan Native</t>
  </si>
  <si>
    <t>Asian</t>
  </si>
  <si>
    <t>Black/African-American</t>
  </si>
  <si>
    <t>Multi-Racial</t>
  </si>
  <si>
    <t>White</t>
  </si>
  <si>
    <t>SafeSchools</t>
  </si>
  <si>
    <t>ALICE Active Shooter/Lockdown</t>
  </si>
  <si>
    <t>Bullying Prevention</t>
  </si>
  <si>
    <t>Suicide Awareness</t>
  </si>
  <si>
    <t>Blood Borne Pathogens</t>
  </si>
  <si>
    <t>COVID-19</t>
  </si>
  <si>
    <t>Communicable Diseases</t>
  </si>
  <si>
    <t>Opioid Overdose/Narcan</t>
  </si>
  <si>
    <r>
      <t xml:space="preserve">Other Health - Epinephrine, Glucagon, etc. </t>
    </r>
    <r>
      <rPr>
        <b/>
        <sz val="11"/>
        <color rgb="FFC00000"/>
        <rFont val="Calibri"/>
        <family val="2"/>
        <scheme val="minor"/>
      </rPr>
      <t>(Specify)</t>
    </r>
  </si>
  <si>
    <t>Equity</t>
  </si>
  <si>
    <t>English Language Learners</t>
  </si>
  <si>
    <t>Homeless Education/McKinney-Vento</t>
  </si>
  <si>
    <t>Native and Indigenous Peoples Education</t>
  </si>
  <si>
    <t>Social Emotional Learning</t>
  </si>
  <si>
    <t>Mandt Training</t>
  </si>
  <si>
    <r>
      <t xml:space="preserve">Other Special Education </t>
    </r>
    <r>
      <rPr>
        <b/>
        <sz val="11"/>
        <color rgb="FFC00000"/>
        <rFont val="Calibri"/>
        <family val="2"/>
        <scheme val="minor"/>
      </rPr>
      <t>(Specify)</t>
    </r>
  </si>
  <si>
    <r>
      <t xml:space="preserve">Other General Education </t>
    </r>
    <r>
      <rPr>
        <b/>
        <sz val="11"/>
        <color rgb="FFC00000"/>
        <rFont val="Calibri"/>
        <family val="2"/>
        <scheme val="minor"/>
      </rPr>
      <t>(Specify)</t>
    </r>
  </si>
  <si>
    <t>New Employee</t>
  </si>
  <si>
    <t>District Expectations</t>
  </si>
  <si>
    <t>Harassment and Conduct</t>
  </si>
  <si>
    <t>Cybersecurity Awareness</t>
  </si>
  <si>
    <t>Bathroom/Diaper Protocols</t>
  </si>
  <si>
    <t>Mandatory Reporter</t>
  </si>
  <si>
    <t>n/a</t>
  </si>
  <si>
    <t>(enter name)</t>
  </si>
  <si>
    <t>(enter email)</t>
  </si>
  <si>
    <t>Douglas County SD 15</t>
  </si>
  <si>
    <t>Douglas County SD 4</t>
  </si>
  <si>
    <t>Harney County SD 3</t>
  </si>
  <si>
    <t>Harney County SD 4</t>
  </si>
  <si>
    <t>Harney County Union High SD 1J</t>
  </si>
  <si>
    <t>Jefferson County SD 509J</t>
  </si>
  <si>
    <t>Lake County SD 7</t>
  </si>
  <si>
    <t>Malheur County SD 51</t>
  </si>
  <si>
    <t>Nestucca Valley SD 101</t>
  </si>
  <si>
    <t>Date:</t>
  </si>
  <si>
    <t>Employee ID</t>
  </si>
  <si>
    <t>Contact Email:</t>
  </si>
  <si>
    <t>First and Last Name</t>
  </si>
  <si>
    <t>Substitute Teacher and IA Training Reimbursement Grant Reimbursement Request Form</t>
  </si>
  <si>
    <r>
      <rPr>
        <sz val="11"/>
        <rFont val="Calibri"/>
        <family val="2"/>
        <scheme val="minor"/>
      </rPr>
      <t xml:space="preserve">Submit form </t>
    </r>
    <r>
      <rPr>
        <b/>
        <sz val="12"/>
        <color rgb="FFFF0000"/>
        <rFont val="Calibri"/>
        <family val="2"/>
        <scheme val="minor"/>
      </rPr>
      <t>in Excel format</t>
    </r>
    <r>
      <rPr>
        <sz val="11"/>
        <rFont val="Calibri"/>
        <family val="2"/>
        <scheme val="minor"/>
      </rPr>
      <t xml:space="preserve"> to </t>
    </r>
    <r>
      <rPr>
        <b/>
        <u/>
        <sz val="12"/>
        <color rgb="FFFF0000"/>
        <rFont val="Calibri"/>
        <family val="2"/>
        <scheme val="minor"/>
      </rPr>
      <t>ODE.SubReimbursementGrant@ode.oregon.gov</t>
    </r>
  </si>
  <si>
    <r>
      <rPr>
        <sz val="11"/>
        <rFont val="Calibri"/>
        <family val="2"/>
        <scheme val="minor"/>
      </rPr>
      <t xml:space="preserve">Visit our </t>
    </r>
    <r>
      <rPr>
        <u/>
        <sz val="11"/>
        <color theme="10"/>
        <rFont val="Calibri"/>
        <family val="2"/>
        <scheme val="minor"/>
      </rPr>
      <t>Substitute Training Reimbursement Grant page</t>
    </r>
    <r>
      <rPr>
        <sz val="11"/>
        <rFont val="Calibri"/>
        <family val="2"/>
        <scheme val="minor"/>
      </rPr>
      <t xml:space="preserve"> for more information</t>
    </r>
  </si>
  <si>
    <t>Native Hawaiian/Pacific Islander</t>
  </si>
  <si>
    <t>(date)</t>
  </si>
  <si>
    <t>(amount)</t>
  </si>
  <si>
    <t>(hours)</t>
  </si>
  <si>
    <t>(enter miles)</t>
  </si>
  <si>
    <t>(enter rate)</t>
  </si>
  <si>
    <t>No specialization</t>
  </si>
  <si>
    <t>a)</t>
  </si>
  <si>
    <t>Enter your entity ID, name, email, and the current date in the cells highlighted in yellow at the top of the page.</t>
  </si>
  <si>
    <t>b)</t>
  </si>
  <si>
    <t xml:space="preserve"> 1) "Employee Information" Tab</t>
  </si>
  <si>
    <t>Instructional Assistant (IA)</t>
  </si>
  <si>
    <t>Hired directly by your school district or ESD</t>
  </si>
  <si>
    <r>
      <rPr>
        <b/>
        <sz val="11"/>
        <color theme="1"/>
        <rFont val="Calibri"/>
        <family val="2"/>
        <scheme val="minor"/>
      </rPr>
      <t xml:space="preserve">Employee ID Field: </t>
    </r>
    <r>
      <rPr>
        <sz val="11"/>
        <color theme="1"/>
        <rFont val="Calibri"/>
        <family val="2"/>
        <scheme val="minor"/>
      </rPr>
      <t xml:space="preserve">Provide a </t>
    </r>
    <r>
      <rPr>
        <b/>
        <u/>
        <sz val="11"/>
        <color theme="4"/>
        <rFont val="Calibri"/>
        <family val="2"/>
        <scheme val="minor"/>
      </rPr>
      <t>unique</t>
    </r>
    <r>
      <rPr>
        <sz val="11"/>
        <color theme="1"/>
        <rFont val="Calibri"/>
        <family val="2"/>
        <scheme val="minor"/>
      </rPr>
      <t xml:space="preserve"> employee ID. This can be an ID assigned by your district, or an ID assigned by the employing agency for contracted staff.</t>
    </r>
  </si>
  <si>
    <t>ODE.SubReimbursementGrant@ode.oregon.gov</t>
  </si>
  <si>
    <r>
      <t>This form must be submitted</t>
    </r>
    <r>
      <rPr>
        <b/>
        <sz val="12"/>
        <color theme="4"/>
        <rFont val="Calibri"/>
        <family val="2"/>
        <scheme val="minor"/>
      </rPr>
      <t xml:space="preserve"> in Excel format</t>
    </r>
    <r>
      <rPr>
        <b/>
        <sz val="12"/>
        <color rgb="FFFF0000"/>
        <rFont val="Calibri"/>
        <family val="2"/>
        <scheme val="minor"/>
      </rPr>
      <t xml:space="preserve"> </t>
    </r>
    <r>
      <rPr>
        <b/>
        <sz val="12"/>
        <color theme="1"/>
        <rFont val="Calibri"/>
        <family val="2"/>
        <scheme val="minor"/>
      </rPr>
      <t>to:</t>
    </r>
  </si>
  <si>
    <r>
      <t xml:space="preserve">Please also submit the corresponding </t>
    </r>
    <r>
      <rPr>
        <b/>
        <sz val="11"/>
        <color theme="4"/>
        <rFont val="Calibri"/>
        <family val="2"/>
        <scheme val="minor"/>
      </rPr>
      <t>EGMS claim</t>
    </r>
    <r>
      <rPr>
        <b/>
        <sz val="11"/>
        <color theme="1"/>
        <rFont val="Calibri"/>
        <family val="2"/>
        <scheme val="minor"/>
      </rPr>
      <t>.</t>
    </r>
  </si>
  <si>
    <r>
      <rPr>
        <b/>
        <sz val="11"/>
        <color theme="1"/>
        <rFont val="Calibri"/>
        <family val="2"/>
        <scheme val="minor"/>
      </rPr>
      <t>Hourly Rate Field:</t>
    </r>
    <r>
      <rPr>
        <sz val="11"/>
        <color theme="1"/>
        <rFont val="Calibri"/>
        <family val="2"/>
        <scheme val="minor"/>
      </rPr>
      <t xml:space="preserve"> Provide the substitute or IA's hourly wage. If the staff member is not paid on an hourly basis, calculate the hourly wage by dividing the amount paid by the number of hours worked. </t>
    </r>
  </si>
  <si>
    <t xml:space="preserve"> 2) "Summary of Expenses" Tab</t>
  </si>
  <si>
    <t>c)</t>
  </si>
  <si>
    <t>Continue to the "Summary of Expenses" tab.</t>
  </si>
  <si>
    <t xml:space="preserve"> Please follow the below instructions to complete this form.</t>
  </si>
  <si>
    <r>
      <t xml:space="preserve">Fill in the table for each substitute teacher or instructional assistant (IA) that is requesting reimbursement. </t>
    </r>
    <r>
      <rPr>
        <b/>
        <sz val="11"/>
        <color theme="4"/>
        <rFont val="Calibri"/>
        <family val="2"/>
        <scheme val="minor"/>
      </rPr>
      <t xml:space="preserve">Each substitute or IA should only be listed </t>
    </r>
    <r>
      <rPr>
        <b/>
        <u/>
        <sz val="11"/>
        <color theme="4"/>
        <rFont val="Calibri"/>
        <family val="2"/>
        <scheme val="minor"/>
      </rPr>
      <t>one time</t>
    </r>
    <r>
      <rPr>
        <b/>
        <sz val="11"/>
        <color theme="4"/>
        <rFont val="Calibri"/>
        <family val="2"/>
        <scheme val="minor"/>
      </rPr>
      <t xml:space="preserve"> on this tab</t>
    </r>
    <r>
      <rPr>
        <sz val="11"/>
        <color theme="1"/>
        <rFont val="Calibri"/>
        <family val="2"/>
        <scheme val="minor"/>
      </rPr>
      <t>, even if they will be requesting reimbursement for multiple trainings. Duplicate Employee IDs will automatically highlight in red.</t>
    </r>
  </si>
  <si>
    <r>
      <t xml:space="preserve">Fill in the table for each of the trainings that reimbursement is being requested for. </t>
    </r>
    <r>
      <rPr>
        <b/>
        <sz val="11"/>
        <color theme="4"/>
        <rFont val="Calibri"/>
        <family val="2"/>
        <scheme val="minor"/>
      </rPr>
      <t>If one staff member attended multiple trainings, list each training on a separate line</t>
    </r>
    <r>
      <rPr>
        <sz val="11"/>
        <color theme="1"/>
        <rFont val="Calibri"/>
        <family val="2"/>
        <scheme val="minor"/>
      </rPr>
      <t>.</t>
    </r>
  </si>
  <si>
    <r>
      <rPr>
        <b/>
        <sz val="11"/>
        <color theme="4"/>
        <rFont val="Calibri"/>
        <family val="2"/>
        <scheme val="minor"/>
      </rPr>
      <t>Note:</t>
    </r>
    <r>
      <rPr>
        <sz val="11"/>
        <color theme="1"/>
        <rFont val="Calibri"/>
        <family val="2"/>
        <scheme val="minor"/>
      </rPr>
      <t xml:space="preserve"> If the Employee ID entered has </t>
    </r>
    <r>
      <rPr>
        <b/>
        <sz val="11"/>
        <color theme="1"/>
        <rFont val="Calibri"/>
        <family val="2"/>
        <scheme val="minor"/>
      </rPr>
      <t>not</t>
    </r>
    <r>
      <rPr>
        <sz val="11"/>
        <color theme="1"/>
        <rFont val="Calibri"/>
        <family val="2"/>
        <scheme val="minor"/>
      </rPr>
      <t xml:space="preserve"> first been entered on the "Employee Information" tab, these fields will contain an "</t>
    </r>
    <r>
      <rPr>
        <b/>
        <sz val="11"/>
        <color theme="4"/>
        <rFont val="Calibri"/>
        <family val="2"/>
        <scheme val="minor"/>
      </rPr>
      <t>ID ERROR</t>
    </r>
    <r>
      <rPr>
        <sz val="11"/>
        <color theme="1"/>
        <rFont val="Calibri"/>
        <family val="2"/>
        <scheme val="minor"/>
      </rPr>
      <t xml:space="preserve">" message in red. Ensure the Employee ID has been entered correctly on both tabs, or add it to the "Employee Information" tab if it has not been entered. </t>
    </r>
  </si>
  <si>
    <r>
      <rPr>
        <b/>
        <sz val="11"/>
        <color theme="1"/>
        <rFont val="Calibri"/>
        <family val="2"/>
        <scheme val="minor"/>
      </rPr>
      <t>Employee ID Field:</t>
    </r>
    <r>
      <rPr>
        <sz val="11"/>
        <color theme="1"/>
        <rFont val="Calibri"/>
        <family val="2"/>
        <scheme val="minor"/>
      </rPr>
      <t xml:space="preserve"> Enter the Employee ID for the staff member that is seeking reimbursement for the training. The </t>
    </r>
    <r>
      <rPr>
        <b/>
        <sz val="11"/>
        <color theme="1"/>
        <rFont val="Calibri"/>
        <family val="2"/>
        <scheme val="minor"/>
      </rPr>
      <t>Employee Type</t>
    </r>
    <r>
      <rPr>
        <sz val="11"/>
        <color theme="1"/>
        <rFont val="Calibri"/>
        <family val="2"/>
        <scheme val="minor"/>
      </rPr>
      <t xml:space="preserve"> and </t>
    </r>
    <r>
      <rPr>
        <b/>
        <sz val="11"/>
        <color theme="1"/>
        <rFont val="Calibri"/>
        <family val="2"/>
        <scheme val="minor"/>
      </rPr>
      <t>Hourly Rate</t>
    </r>
    <r>
      <rPr>
        <sz val="11"/>
        <color theme="1"/>
        <rFont val="Calibri"/>
        <family val="2"/>
        <scheme val="minor"/>
      </rPr>
      <t xml:space="preserve"> fields will automatically populate based on the information entered on the "Employee Information" tab. </t>
    </r>
  </si>
  <si>
    <r>
      <rPr>
        <b/>
        <sz val="11"/>
        <color theme="1"/>
        <rFont val="Calibri"/>
        <family val="2"/>
        <scheme val="minor"/>
      </rPr>
      <t xml:space="preserve">License Type Field: </t>
    </r>
    <r>
      <rPr>
        <sz val="11"/>
        <color theme="1"/>
        <rFont val="Calibri"/>
        <family val="2"/>
        <scheme val="minor"/>
      </rPr>
      <t xml:space="preserve">Only select a License Type from the drop down if the </t>
    </r>
    <r>
      <rPr>
        <b/>
        <sz val="11"/>
        <color theme="1"/>
        <rFont val="Calibri"/>
        <family val="2"/>
        <scheme val="minor"/>
      </rPr>
      <t>Employee Type</t>
    </r>
    <r>
      <rPr>
        <sz val="11"/>
        <color theme="1"/>
        <rFont val="Calibri"/>
        <family val="2"/>
        <scheme val="minor"/>
      </rPr>
      <t xml:space="preserve"> is "Licensed Substitute". Otherwise, leave this field blank or select "n/a".</t>
    </r>
  </si>
  <si>
    <r>
      <t xml:space="preserve">The </t>
    </r>
    <r>
      <rPr>
        <b/>
        <sz val="11"/>
        <color theme="1"/>
        <rFont val="Calibri"/>
        <family val="2"/>
        <scheme val="minor"/>
      </rPr>
      <t>Time Cost</t>
    </r>
    <r>
      <rPr>
        <sz val="11"/>
        <color theme="1"/>
        <rFont val="Calibri"/>
        <family val="2"/>
        <scheme val="minor"/>
      </rPr>
      <t xml:space="preserve">, </t>
    </r>
    <r>
      <rPr>
        <b/>
        <sz val="11"/>
        <color theme="1"/>
        <rFont val="Calibri"/>
        <family val="2"/>
        <scheme val="minor"/>
      </rPr>
      <t>Travel Cost</t>
    </r>
    <r>
      <rPr>
        <sz val="11"/>
        <color theme="1"/>
        <rFont val="Calibri"/>
        <family val="2"/>
        <scheme val="minor"/>
      </rPr>
      <t xml:space="preserve">, and </t>
    </r>
    <r>
      <rPr>
        <b/>
        <sz val="11"/>
        <color theme="1"/>
        <rFont val="Calibri"/>
        <family val="2"/>
        <scheme val="minor"/>
      </rPr>
      <t>Total Reimbursement</t>
    </r>
    <r>
      <rPr>
        <sz val="11"/>
        <color theme="1"/>
        <rFont val="Calibri"/>
        <family val="2"/>
        <scheme val="minor"/>
      </rPr>
      <t xml:space="preserve"> fields will automatically populate as the previous fields are filled in. </t>
    </r>
  </si>
  <si>
    <r>
      <rPr>
        <b/>
        <sz val="11"/>
        <color theme="1"/>
        <rFont val="Calibri"/>
        <family val="2"/>
        <scheme val="minor"/>
      </rPr>
      <t>Training Type Field:</t>
    </r>
    <r>
      <rPr>
        <sz val="11"/>
        <color theme="1"/>
        <rFont val="Calibri"/>
        <family val="2"/>
        <scheme val="minor"/>
      </rPr>
      <t xml:space="preserve"> Select the type of training from the drop down and enter the specific name/topic of the training in </t>
    </r>
    <r>
      <rPr>
        <b/>
        <sz val="11"/>
        <color theme="1"/>
        <rFont val="Calibri"/>
        <family val="2"/>
        <scheme val="minor"/>
      </rPr>
      <t>Training Name/Specific Topic</t>
    </r>
    <r>
      <rPr>
        <sz val="11"/>
        <color theme="1"/>
        <rFont val="Calibri"/>
        <family val="2"/>
        <scheme val="minor"/>
      </rPr>
      <t xml:space="preserve"> field.</t>
    </r>
  </si>
  <si>
    <t>Training Name/Specific Topic</t>
  </si>
  <si>
    <t>Training 
Start Date</t>
  </si>
  <si>
    <r>
      <rPr>
        <b/>
        <sz val="11"/>
        <color theme="1"/>
        <rFont val="Calibri"/>
        <family val="2"/>
        <scheme val="minor"/>
      </rPr>
      <t>Training Start Date Field:</t>
    </r>
    <r>
      <rPr>
        <sz val="11"/>
        <color theme="1"/>
        <rFont val="Calibri"/>
        <family val="2"/>
        <scheme val="minor"/>
      </rPr>
      <t xml:space="preserve"> Enter the date the training was attended by the staff member. To be eligible for reimbursement, trainings must have been </t>
    </r>
    <r>
      <rPr>
        <b/>
        <sz val="11"/>
        <color theme="4"/>
        <rFont val="Calibri"/>
        <family val="2"/>
        <scheme val="minor"/>
      </rPr>
      <t>paid for AND attended</t>
    </r>
    <r>
      <rPr>
        <sz val="11"/>
        <color theme="1"/>
        <rFont val="Calibri"/>
        <family val="2"/>
        <scheme val="minor"/>
      </rPr>
      <t xml:space="preserve"> between </t>
    </r>
    <r>
      <rPr>
        <b/>
        <sz val="11"/>
        <color theme="1"/>
        <rFont val="Calibri"/>
        <family val="2"/>
        <scheme val="minor"/>
      </rPr>
      <t xml:space="preserve">April 15, 2022 </t>
    </r>
    <r>
      <rPr>
        <sz val="11"/>
        <color theme="1"/>
        <rFont val="Calibri"/>
        <family val="2"/>
        <scheme val="minor"/>
      </rPr>
      <t xml:space="preserve">and </t>
    </r>
    <r>
      <rPr>
        <b/>
        <sz val="11"/>
        <color theme="1"/>
        <rFont val="Calibri"/>
        <family val="2"/>
        <scheme val="minor"/>
      </rPr>
      <t>June 30, 2023</t>
    </r>
    <r>
      <rPr>
        <sz val="11"/>
        <color theme="1"/>
        <rFont val="Calibri"/>
        <family val="2"/>
        <scheme val="minor"/>
      </rPr>
      <t>.</t>
    </r>
  </si>
  <si>
    <r>
      <rPr>
        <b/>
        <sz val="11"/>
        <color theme="1"/>
        <rFont val="Calibri"/>
        <family val="2"/>
        <scheme val="minor"/>
      </rPr>
      <t>Tuition Cost Field:</t>
    </r>
    <r>
      <rPr>
        <sz val="11"/>
        <color theme="1"/>
        <rFont val="Calibri"/>
        <family val="2"/>
        <scheme val="minor"/>
      </rPr>
      <t xml:space="preserve"> Enter the total tuition/registration fee expended to attend the training.</t>
    </r>
  </si>
  <si>
    <t>Miles Traveled</t>
  </si>
  <si>
    <t>Lodging Cost</t>
  </si>
  <si>
    <t>Meals 
Cost</t>
  </si>
  <si>
    <t>*See "Instructions" tab for calculating travel costs</t>
  </si>
  <si>
    <t>Time 
Cost</t>
  </si>
  <si>
    <t>Travel 
Cost</t>
  </si>
  <si>
    <r>
      <rPr>
        <b/>
        <sz val="11"/>
        <rFont val="Calibri"/>
        <family val="2"/>
        <scheme val="minor"/>
      </rPr>
      <t xml:space="preserve">Travel Costs Fields: </t>
    </r>
    <r>
      <rPr>
        <b/>
        <sz val="11"/>
        <color theme="4"/>
        <rFont val="Calibri"/>
        <family val="2"/>
        <scheme val="minor"/>
      </rPr>
      <t xml:space="preserve">Reimbursement for travel expenses (mileage, meals, and lodging) must follow the </t>
    </r>
    <r>
      <rPr>
        <b/>
        <u/>
        <sz val="11"/>
        <color theme="10"/>
        <rFont val="Calibri"/>
        <family val="2"/>
        <scheme val="minor"/>
      </rPr>
      <t>DAS Travel Policies</t>
    </r>
    <r>
      <rPr>
        <b/>
        <sz val="11"/>
        <color theme="4"/>
        <rFont val="Calibri"/>
        <family val="2"/>
        <scheme val="minor"/>
      </rPr>
      <t xml:space="preserve"> and be calculated using the</t>
    </r>
  </si>
  <si>
    <r>
      <rPr>
        <b/>
        <sz val="11"/>
        <color theme="1"/>
        <rFont val="Calibri"/>
        <family val="2"/>
        <scheme val="minor"/>
      </rPr>
      <t>Meals Cost Field:</t>
    </r>
    <r>
      <rPr>
        <sz val="11"/>
        <color theme="1"/>
        <rFont val="Calibri"/>
        <family val="2"/>
        <scheme val="minor"/>
      </rPr>
      <t xml:space="preserve"> Enter the </t>
    </r>
    <r>
      <rPr>
        <b/>
        <sz val="11"/>
        <color theme="4"/>
        <rFont val="Calibri"/>
        <family val="2"/>
        <scheme val="minor"/>
      </rPr>
      <t>total dollar amount</t>
    </r>
    <r>
      <rPr>
        <sz val="11"/>
        <color theme="1"/>
        <rFont val="Calibri"/>
        <family val="2"/>
        <scheme val="minor"/>
      </rPr>
      <t xml:space="preserve"> to be reimbursed for meals while traveling, as </t>
    </r>
    <r>
      <rPr>
        <b/>
        <sz val="11"/>
        <color theme="4"/>
        <rFont val="Calibri"/>
        <family val="2"/>
        <scheme val="minor"/>
      </rPr>
      <t>calculated using the GSA Per Diem rates</t>
    </r>
    <r>
      <rPr>
        <sz val="11"/>
        <color theme="1"/>
        <rFont val="Calibri"/>
        <family val="2"/>
        <scheme val="minor"/>
      </rPr>
      <t xml:space="preserve">. </t>
    </r>
  </si>
  <si>
    <r>
      <rPr>
        <b/>
        <sz val="11"/>
        <color theme="1"/>
        <rFont val="Calibri"/>
        <family val="2"/>
        <scheme val="minor"/>
      </rPr>
      <t># of Hours Field:</t>
    </r>
    <r>
      <rPr>
        <sz val="11"/>
        <color theme="1"/>
        <rFont val="Calibri"/>
        <family val="2"/>
        <scheme val="minor"/>
      </rPr>
      <t xml:space="preserve"> Enter the number of hours taken to attend the training. If a staff member is typically paid per half day, round up to the number of hours included in the half day pay rate.</t>
    </r>
  </si>
  <si>
    <r>
      <rPr>
        <b/>
        <sz val="11"/>
        <color theme="1"/>
        <rFont val="Calibri"/>
        <family val="2"/>
        <scheme val="minor"/>
      </rPr>
      <t>Miles Traveled Field:</t>
    </r>
    <r>
      <rPr>
        <sz val="11"/>
        <color theme="1"/>
        <rFont val="Calibri"/>
        <family val="2"/>
        <scheme val="minor"/>
      </rPr>
      <t xml:space="preserve"> Enter the </t>
    </r>
    <r>
      <rPr>
        <b/>
        <sz val="11"/>
        <color theme="4"/>
        <rFont val="Calibri"/>
        <family val="2"/>
        <scheme val="minor"/>
      </rPr>
      <t>total number of miles traveled</t>
    </r>
    <r>
      <rPr>
        <sz val="11"/>
        <color theme="1"/>
        <rFont val="Calibri"/>
        <family val="2"/>
        <scheme val="minor"/>
      </rPr>
      <t xml:space="preserve"> to attend the training. The form will automatically calculate the amount to be reimbursed. </t>
    </r>
    <r>
      <rPr>
        <b/>
        <sz val="11"/>
        <color theme="4"/>
        <rFont val="Calibri"/>
        <family val="2"/>
        <scheme val="minor"/>
      </rPr>
      <t xml:space="preserve">Commuting mileage is </t>
    </r>
    <r>
      <rPr>
        <b/>
        <u/>
        <sz val="11"/>
        <color theme="4"/>
        <rFont val="Calibri"/>
        <family val="2"/>
        <scheme val="minor"/>
      </rPr>
      <t>NOT</t>
    </r>
    <r>
      <rPr>
        <b/>
        <sz val="11"/>
        <color theme="4"/>
        <rFont val="Calibri"/>
        <family val="2"/>
        <scheme val="minor"/>
      </rPr>
      <t xml:space="preserve"> reimbursable and should be excluded from the total numbers of miles traveled entered </t>
    </r>
    <r>
      <rPr>
        <b/>
        <i/>
        <sz val="11"/>
        <color theme="4"/>
        <rFont val="Calibri"/>
        <family val="2"/>
        <scheme val="minor"/>
      </rPr>
      <t>("commuting mileage" is defined in</t>
    </r>
  </si>
  <si>
    <r>
      <t>section 105 of the DAS Travel Policies</t>
    </r>
    <r>
      <rPr>
        <b/>
        <i/>
        <sz val="11"/>
        <color theme="4"/>
        <rFont val="Calibri"/>
        <family val="2"/>
        <scheme val="minor"/>
      </rPr>
      <t>).</t>
    </r>
  </si>
  <si>
    <r>
      <rPr>
        <b/>
        <sz val="11"/>
        <color theme="1"/>
        <rFont val="Calibri"/>
        <family val="2"/>
        <scheme val="minor"/>
      </rPr>
      <t>Lodging Cost Field:</t>
    </r>
    <r>
      <rPr>
        <sz val="11"/>
        <color theme="1"/>
        <rFont val="Calibri"/>
        <family val="2"/>
        <scheme val="minor"/>
      </rPr>
      <t xml:space="preserve"> Enter the </t>
    </r>
    <r>
      <rPr>
        <b/>
        <sz val="11"/>
        <color theme="4"/>
        <rFont val="Calibri"/>
        <family val="2"/>
        <scheme val="minor"/>
      </rPr>
      <t>total dollar amount</t>
    </r>
    <r>
      <rPr>
        <sz val="11"/>
        <color theme="1"/>
        <rFont val="Calibri"/>
        <family val="2"/>
        <scheme val="minor"/>
      </rPr>
      <t xml:space="preserve"> to be reimbursed for lodging required to attend the training, as </t>
    </r>
    <r>
      <rPr>
        <b/>
        <sz val="11"/>
        <color theme="4"/>
        <rFont val="Calibri"/>
        <family val="2"/>
        <scheme val="minor"/>
      </rPr>
      <t>calculated using the GSA Per Diem rates</t>
    </r>
    <r>
      <rPr>
        <sz val="11"/>
        <color theme="1"/>
        <rFont val="Calibri"/>
        <family val="2"/>
        <scheme val="minor"/>
      </rPr>
      <t xml:space="preserve">. Lodging is only eligible for reimbursement if the staff member </t>
    </r>
    <r>
      <rPr>
        <b/>
        <sz val="11"/>
        <color theme="4"/>
        <rFont val="Calibri"/>
        <family val="2"/>
        <scheme val="minor"/>
      </rPr>
      <t>traveled 70 miles or more</t>
    </r>
    <r>
      <rPr>
        <sz val="11"/>
        <color theme="1"/>
        <rFont val="Calibri"/>
        <family val="2"/>
        <scheme val="minor"/>
      </rPr>
      <t>.</t>
    </r>
  </si>
  <si>
    <r>
      <rPr>
        <b/>
        <sz val="11"/>
        <color theme="4"/>
        <rFont val="Calibri"/>
        <family val="2"/>
        <scheme val="minor"/>
      </rPr>
      <t xml:space="preserve">current </t>
    </r>
    <r>
      <rPr>
        <b/>
        <u/>
        <sz val="11"/>
        <color theme="10"/>
        <rFont val="Calibri"/>
        <family val="2"/>
        <scheme val="minor"/>
      </rPr>
      <t>GSA Per Diem Rates</t>
    </r>
    <r>
      <rPr>
        <b/>
        <sz val="11"/>
        <color theme="4"/>
        <rFont val="Calibri"/>
        <family val="2"/>
        <scheme val="minor"/>
      </rPr>
      <t>. Reimbursement for travel expenses will only be approved for trainings attended outside the district the staff member typically works in.</t>
    </r>
  </si>
  <si>
    <t>Sarah Kirk</t>
  </si>
  <si>
    <t>businessmanager@examplesd.k12.or.us</t>
  </si>
  <si>
    <t>EXAMPLE</t>
  </si>
  <si>
    <t>Jane Doe</t>
  </si>
  <si>
    <t>John Doe</t>
  </si>
  <si>
    <t>Casey Smith</t>
  </si>
  <si>
    <t>Amy Johnson</t>
  </si>
  <si>
    <t>Internet Safety</t>
  </si>
  <si>
    <t>Recognize, Record, Report</t>
  </si>
  <si>
    <t>Other Health - Epinephrine, Glucagon, etc. (Specify)</t>
  </si>
  <si>
    <t>Epinephrine Injections</t>
  </si>
  <si>
    <t>Other General Education (Specify)</t>
  </si>
  <si>
    <t>ELA curriculum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</si>
</sst>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m/d/yy;@"/>
    <numFmt numFmtId="165" formatCode="#,##0;[Red]#,##0"/>
    <numFmt numFmtId="166" formatCode="#,##0.00;[Red]#,##0.00"/>
    <numFmt numFmtId="167" formatCode="#,##0.0;[Red]#,##0.0"/>
  </numFmts>
  <fonts count="28" x14ac:knownFonts="1">
    <font>
      <sz val="11"/>
      <color theme="1"/>
      <name val="Calibri"/>
      <family val="2"/>
      <scheme val="minor"/>
    </font>
    <font>
      <b/>
      <sz val="11"/>
      <color theme="1"/>
      <name val="Calibri"/>
      <family val="2"/>
      <scheme val="minor"/>
    </font>
    <font>
      <b/>
      <sz val="12"/>
      <color theme="1"/>
      <name val="Calibri"/>
      <family val="2"/>
      <scheme val="minor"/>
    </font>
    <font>
      <i/>
      <sz val="12"/>
      <color rgb="FFFF0000"/>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color rgb="FFFF0000"/>
      <name val="Calibri"/>
      <family val="2"/>
      <scheme val="minor"/>
    </font>
    <font>
      <b/>
      <sz val="12"/>
      <color rgb="FFFF0000"/>
      <name val="Calibri"/>
      <family val="2"/>
      <scheme val="minor"/>
    </font>
    <font>
      <sz val="12"/>
      <color theme="0"/>
      <name val="Calibri"/>
      <family val="2"/>
      <scheme val="minor"/>
    </font>
    <font>
      <b/>
      <u/>
      <sz val="12"/>
      <color rgb="FFFF0000"/>
      <name val="Calibri"/>
      <family val="2"/>
      <scheme val="minor"/>
    </font>
    <font>
      <b/>
      <sz val="11"/>
      <color rgb="FFC00000"/>
      <name val="Calibri"/>
      <family val="2"/>
      <scheme val="minor"/>
    </font>
    <font>
      <sz val="11"/>
      <color theme="1"/>
      <name val="Calibri"/>
      <family val="2"/>
    </font>
    <font>
      <b/>
      <sz val="11"/>
      <color theme="1"/>
      <name val="Calibri"/>
      <family val="2"/>
    </font>
    <font>
      <b/>
      <sz val="12"/>
      <color theme="4"/>
      <name val="Calibri"/>
      <family val="2"/>
      <scheme val="minor"/>
    </font>
    <font>
      <b/>
      <u/>
      <sz val="12"/>
      <color theme="4"/>
      <name val="Calibri"/>
      <family val="2"/>
      <scheme val="minor"/>
    </font>
    <font>
      <b/>
      <sz val="11"/>
      <color theme="4"/>
      <name val="Calibri"/>
      <family val="2"/>
      <scheme val="minor"/>
    </font>
    <font>
      <b/>
      <u/>
      <sz val="11"/>
      <color theme="4"/>
      <name val="Calibri"/>
      <family val="2"/>
      <scheme val="minor"/>
    </font>
    <font>
      <b/>
      <sz val="14"/>
      <color rgb="FF1A75BC"/>
      <name val="Calibri"/>
      <family val="2"/>
      <scheme val="minor"/>
    </font>
    <font>
      <sz val="14"/>
      <color theme="1"/>
      <name val="Calibri"/>
      <family val="2"/>
      <scheme val="minor"/>
    </font>
    <font>
      <b/>
      <sz val="11"/>
      <name val="Calibri"/>
      <family val="2"/>
      <scheme val="minor"/>
    </font>
    <font>
      <b/>
      <i/>
      <sz val="11"/>
      <color theme="4"/>
      <name val="Calibri"/>
      <family val="2"/>
      <scheme val="minor"/>
    </font>
    <font>
      <b/>
      <u/>
      <sz val="11"/>
      <color theme="10"/>
      <name val="Calibri"/>
      <family val="2"/>
      <scheme val="minor"/>
    </font>
    <font>
      <b/>
      <i/>
      <u/>
      <sz val="11"/>
      <color theme="10"/>
      <name val="Calibri"/>
      <family val="2"/>
      <scheme val="minor"/>
    </font>
    <font>
      <b/>
      <sz val="20"/>
      <color rgb="FFC00000"/>
      <name val="Calibri"/>
      <family val="2"/>
      <scheme val="minor"/>
    </font>
  </fonts>
  <fills count="6">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rgb="FFD4D4D4"/>
      </bottom>
      <diagonal/>
    </border>
    <border>
      <left/>
      <right/>
      <top/>
      <bottom style="thin">
        <color indexed="64"/>
      </bottom>
      <diagonal/>
    </border>
    <border>
      <left/>
      <right/>
      <top/>
      <bottom style="thin">
        <color theme="0" tint="-0.499984740745262"/>
      </bottom>
      <diagonal/>
    </border>
    <border>
      <left style="thin">
        <color theme="0" tint="-0.34998626667073579"/>
      </left>
      <right/>
      <top style="thin">
        <color indexed="64"/>
      </top>
      <bottom style="thin">
        <color rgb="FFD4D4D4"/>
      </bottom>
      <diagonal/>
    </border>
    <border>
      <left/>
      <right style="thin">
        <color indexed="64"/>
      </right>
      <top style="thin">
        <color indexed="64"/>
      </top>
      <bottom style="thin">
        <color rgb="FFD4D4D4"/>
      </bottom>
      <diagonal/>
    </border>
    <border>
      <left style="thin">
        <color indexed="64"/>
      </left>
      <right/>
      <top/>
      <bottom/>
      <diagonal/>
    </border>
    <border>
      <left/>
      <right style="thin">
        <color indexed="64"/>
      </right>
      <top/>
      <bottom/>
      <diagonal/>
    </border>
    <border>
      <left style="thin">
        <color indexed="64"/>
      </left>
      <right/>
      <top style="thin">
        <color rgb="FFD4D4D4"/>
      </top>
      <bottom/>
      <diagonal/>
    </border>
    <border>
      <left/>
      <right style="thin">
        <color indexed="64"/>
      </right>
      <top style="thin">
        <color rgb="FFD4D4D4"/>
      </top>
      <bottom/>
      <diagonal/>
    </border>
    <border>
      <left style="thin">
        <color indexed="64"/>
      </left>
      <right/>
      <top/>
      <bottom style="thin">
        <color rgb="FFD4D4D4"/>
      </bottom>
      <diagonal/>
    </border>
    <border>
      <left/>
      <right style="thin">
        <color indexed="64"/>
      </right>
      <top/>
      <bottom style="thin">
        <color rgb="FFD4D4D4"/>
      </bottom>
      <diagonal/>
    </border>
  </borders>
  <cellStyleXfs count="4">
    <xf numFmtId="0" fontId="0" fillId="0" borderId="0"/>
    <xf numFmtId="44" fontId="6" fillId="0" borderId="0" applyFont="0" applyFill="0" applyBorder="0" applyAlignment="0" applyProtection="0"/>
    <xf numFmtId="0" fontId="8" fillId="0" borderId="0" applyNumberFormat="0" applyFill="0" applyBorder="0" applyAlignment="0" applyProtection="0"/>
    <xf numFmtId="0" fontId="15" fillId="0" borderId="0">
      <alignment vertical="center"/>
    </xf>
  </cellStyleXfs>
  <cellXfs count="143">
    <xf numFmtId="0" fontId="0" fillId="0" borderId="0" xfId="0"/>
    <xf numFmtId="0" fontId="0" fillId="0" borderId="0" xfId="0" applyProtection="1">
      <protection locked="0"/>
    </xf>
    <xf numFmtId="0" fontId="0" fillId="0" borderId="0" xfId="0" applyFont="1" applyProtection="1"/>
    <xf numFmtId="0" fontId="0" fillId="0" borderId="0" xfId="0" applyProtection="1"/>
    <xf numFmtId="0" fontId="0" fillId="0" borderId="0" xfId="0" applyFill="1" applyProtection="1"/>
    <xf numFmtId="0" fontId="5" fillId="0" borderId="0" xfId="0" applyFont="1" applyProtection="1"/>
    <xf numFmtId="0" fontId="7" fillId="0" borderId="0" xfId="0" applyFont="1" applyProtection="1"/>
    <xf numFmtId="0" fontId="7" fillId="0" borderId="0" xfId="0" applyFont="1" applyFill="1" applyBorder="1" applyProtection="1"/>
    <xf numFmtId="0" fontId="0" fillId="0" borderId="0" xfId="0" applyAlignment="1" applyProtection="1">
      <alignment horizontal="center" vertical="center"/>
    </xf>
    <xf numFmtId="0" fontId="0" fillId="3" borderId="2" xfId="0" applyFill="1" applyBorder="1" applyProtection="1"/>
    <xf numFmtId="0" fontId="0" fillId="0" borderId="0" xfId="0" applyBorder="1" applyProtection="1"/>
    <xf numFmtId="0" fontId="10" fillId="0" borderId="0" xfId="0" applyFont="1" applyFill="1" applyAlignment="1" applyProtection="1">
      <alignment horizontal="right"/>
    </xf>
    <xf numFmtId="0" fontId="3" fillId="0" borderId="0" xfId="0" applyFont="1" applyFill="1" applyAlignment="1" applyProtection="1">
      <alignment horizontal="center" vertical="center"/>
    </xf>
    <xf numFmtId="0" fontId="0" fillId="0" borderId="0" xfId="0" applyFill="1" applyAlignment="1" applyProtection="1">
      <alignment horizontal="right"/>
    </xf>
    <xf numFmtId="0" fontId="0" fillId="0" borderId="0" xfId="0" applyAlignment="1" applyProtection="1">
      <alignment horizontal="left"/>
    </xf>
    <xf numFmtId="0" fontId="12" fillId="0" borderId="0" xfId="0" applyFont="1" applyProtection="1"/>
    <xf numFmtId="0" fontId="5" fillId="0" borderId="0" xfId="0" applyFont="1" applyAlignment="1" applyProtection="1">
      <alignment horizontal="right" vertical="center" indent="1"/>
    </xf>
    <xf numFmtId="0" fontId="0" fillId="0" borderId="0" xfId="0" applyFont="1" applyFill="1" applyAlignment="1" applyProtection="1">
      <alignment horizontal="right"/>
    </xf>
    <xf numFmtId="0" fontId="0" fillId="0" borderId="0" xfId="0" applyFill="1" applyBorder="1" applyProtection="1"/>
    <xf numFmtId="0" fontId="0" fillId="0" borderId="0" xfId="0" applyBorder="1" applyAlignment="1" applyProtection="1">
      <alignment vertical="center"/>
    </xf>
    <xf numFmtId="0" fontId="0" fillId="0" borderId="0" xfId="0" applyAlignment="1" applyProtection="1">
      <alignment horizontal="center" vertical="center"/>
      <protection locked="0"/>
    </xf>
    <xf numFmtId="44" fontId="2" fillId="3" borderId="2" xfId="1" applyFont="1" applyFill="1" applyBorder="1" applyAlignment="1" applyProtection="1"/>
    <xf numFmtId="0" fontId="2" fillId="2" borderId="12" xfId="0" applyFont="1" applyFill="1" applyBorder="1" applyAlignment="1" applyProtection="1">
      <alignment horizontal="right" vertical="center" wrapText="1" indent="1"/>
    </xf>
    <xf numFmtId="0" fontId="6" fillId="0" borderId="0" xfId="1" applyNumberFormat="1" applyFont="1" applyProtection="1"/>
    <xf numFmtId="0" fontId="0" fillId="0" borderId="0" xfId="0" applyNumberFormat="1" applyFont="1" applyProtection="1"/>
    <xf numFmtId="0" fontId="0" fillId="0" borderId="0" xfId="0" applyNumberFormat="1" applyFill="1" applyProtection="1"/>
    <xf numFmtId="0" fontId="8" fillId="0" borderId="0" xfId="2" applyNumberFormat="1" applyFill="1" applyProtection="1"/>
    <xf numFmtId="0" fontId="0" fillId="0" borderId="0" xfId="1" applyNumberFormat="1" applyFont="1" applyProtection="1"/>
    <xf numFmtId="0" fontId="0" fillId="0" borderId="0" xfId="0" applyNumberFormat="1" applyProtection="1"/>
    <xf numFmtId="0" fontId="0" fillId="0" borderId="0" xfId="1" applyNumberFormat="1" applyFont="1" applyBorder="1" applyProtection="1"/>
    <xf numFmtId="0" fontId="0" fillId="0" borderId="0" xfId="1" applyNumberFormat="1" applyFont="1" applyProtection="1">
      <protection locked="0"/>
    </xf>
    <xf numFmtId="0" fontId="0" fillId="0" borderId="0" xfId="0" applyNumberFormat="1" applyProtection="1">
      <protection locked="0"/>
    </xf>
    <xf numFmtId="0" fontId="0" fillId="0" borderId="0" xfId="1" applyNumberFormat="1" applyFont="1" applyFill="1" applyBorder="1" applyProtection="1"/>
    <xf numFmtId="0" fontId="0" fillId="0" borderId="0" xfId="0" applyAlignment="1" applyProtection="1">
      <alignment horizontal="center"/>
    </xf>
    <xf numFmtId="0" fontId="0" fillId="0" borderId="0" xfId="0" applyAlignment="1" applyProtection="1">
      <alignment horizontal="left" indent="1"/>
    </xf>
    <xf numFmtId="0" fontId="0" fillId="0" borderId="0" xfId="0" applyBorder="1" applyAlignment="1" applyProtection="1">
      <alignment horizontal="center"/>
    </xf>
    <xf numFmtId="0" fontId="0" fillId="0" borderId="0" xfId="0" applyBorder="1" applyAlignment="1" applyProtection="1">
      <alignment horizontal="left" indent="1"/>
    </xf>
    <xf numFmtId="0" fontId="0" fillId="0" borderId="0" xfId="0" applyFill="1" applyBorder="1" applyAlignment="1" applyProtection="1">
      <alignment horizontal="center"/>
    </xf>
    <xf numFmtId="0" fontId="1" fillId="2" borderId="11" xfId="0" applyFont="1" applyFill="1" applyBorder="1" applyAlignment="1" applyProtection="1">
      <alignment horizontal="center"/>
    </xf>
    <xf numFmtId="0" fontId="1" fillId="2" borderId="11" xfId="0" applyFont="1" applyFill="1" applyBorder="1" applyAlignment="1" applyProtection="1">
      <alignment horizontal="left" indent="1"/>
    </xf>
    <xf numFmtId="0" fontId="4" fillId="3" borderId="1" xfId="0" applyFont="1" applyFill="1" applyBorder="1" applyAlignment="1" applyProtection="1">
      <alignment horizontal="centerContinuous"/>
    </xf>
    <xf numFmtId="0" fontId="4" fillId="3" borderId="3" xfId="0" applyFont="1" applyFill="1" applyBorder="1" applyAlignment="1" applyProtection="1">
      <alignment horizontal="centerContinuous"/>
    </xf>
    <xf numFmtId="0" fontId="4" fillId="3" borderId="3" xfId="0" applyNumberFormat="1" applyFont="1" applyFill="1" applyBorder="1" applyAlignment="1" applyProtection="1">
      <alignment horizontal="centerContinuous"/>
    </xf>
    <xf numFmtId="0" fontId="4" fillId="3" borderId="2" xfId="0" applyFont="1" applyFill="1" applyBorder="1" applyAlignment="1" applyProtection="1">
      <alignment horizontal="centerContinuous"/>
    </xf>
    <xf numFmtId="0" fontId="7" fillId="0" borderId="4" xfId="0" applyFont="1" applyBorder="1" applyProtection="1"/>
    <xf numFmtId="0" fontId="7" fillId="0" borderId="6" xfId="0" applyFont="1" applyBorder="1" applyProtection="1"/>
    <xf numFmtId="0" fontId="7" fillId="0" borderId="5" xfId="0" applyFont="1" applyBorder="1" applyProtection="1"/>
    <xf numFmtId="0" fontId="1" fillId="2" borderId="0" xfId="0" applyFont="1" applyFill="1" applyBorder="1" applyAlignment="1" applyProtection="1">
      <alignment horizontal="center" wrapText="1"/>
    </xf>
    <xf numFmtId="0" fontId="1" fillId="2" borderId="0" xfId="0" applyNumberFormat="1" applyFont="1" applyFill="1" applyBorder="1" applyAlignment="1" applyProtection="1">
      <alignment horizontal="left" wrapText="1"/>
    </xf>
    <xf numFmtId="165" fontId="1" fillId="2" borderId="0" xfId="1" applyNumberFormat="1" applyFont="1" applyFill="1" applyBorder="1" applyAlignment="1" applyProtection="1">
      <alignment horizontal="center" wrapText="1"/>
    </xf>
    <xf numFmtId="0" fontId="1" fillId="2" borderId="0" xfId="0" applyNumberFormat="1" applyFont="1" applyFill="1" applyBorder="1" applyAlignment="1" applyProtection="1">
      <alignment horizontal="center" wrapText="1"/>
    </xf>
    <xf numFmtId="0" fontId="15" fillId="0" borderId="0" xfId="3">
      <alignment vertical="center"/>
    </xf>
    <xf numFmtId="0" fontId="0" fillId="0" borderId="0" xfId="0" applyNumberFormat="1" applyFont="1" applyBorder="1" applyAlignment="1" applyProtection="1">
      <alignment horizontal="left" vertical="center"/>
      <protection locked="0"/>
    </xf>
    <xf numFmtId="0" fontId="6" fillId="0" borderId="0" xfId="1" applyNumberFormat="1" applyFont="1" applyAlignment="1" applyProtection="1">
      <alignment horizontal="left" vertical="center"/>
      <protection locked="0"/>
    </xf>
    <xf numFmtId="0" fontId="0" fillId="0" borderId="0" xfId="0" applyNumberFormat="1" applyFont="1" applyAlignment="1" applyProtection="1">
      <alignment horizontal="left" vertical="center"/>
      <protection locked="0"/>
    </xf>
    <xf numFmtId="44" fontId="0" fillId="0" borderId="0" xfId="0" applyNumberFormat="1" applyFont="1" applyBorder="1" applyAlignment="1" applyProtection="1">
      <alignment vertical="center"/>
      <protection locked="0"/>
    </xf>
    <xf numFmtId="44" fontId="6" fillId="0" borderId="0" xfId="1" applyNumberFormat="1" applyFont="1" applyAlignment="1" applyProtection="1">
      <alignment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1" fillId="2" borderId="0" xfId="1" applyNumberFormat="1" applyFont="1" applyFill="1" applyBorder="1" applyAlignment="1" applyProtection="1">
      <alignment horizontal="center" wrapText="1"/>
    </xf>
    <xf numFmtId="0" fontId="6" fillId="0" borderId="0" xfId="1" applyNumberFormat="1" applyFont="1" applyBorder="1" applyAlignment="1" applyProtection="1">
      <alignment horizontal="center" vertical="center"/>
      <protection locked="0"/>
    </xf>
    <xf numFmtId="0" fontId="6" fillId="0" borderId="0" xfId="1" applyNumberFormat="1" applyFont="1" applyAlignment="1" applyProtection="1">
      <alignment horizontal="center" vertical="center"/>
      <protection locked="0"/>
    </xf>
    <xf numFmtId="0" fontId="16" fillId="2" borderId="0" xfId="3" applyFont="1" applyFill="1">
      <alignment vertical="center"/>
    </xf>
    <xf numFmtId="0" fontId="15" fillId="0" borderId="0" xfId="3" applyAlignment="1">
      <alignment vertical="top"/>
    </xf>
    <xf numFmtId="0" fontId="15" fillId="0" borderId="17" xfId="3" applyBorder="1" applyAlignment="1">
      <alignment vertical="top"/>
    </xf>
    <xf numFmtId="0" fontId="15" fillId="3" borderId="0" xfId="3" applyFill="1" applyAlignment="1">
      <alignment vertical="top"/>
    </xf>
    <xf numFmtId="0" fontId="15" fillId="3" borderId="17" xfId="3" applyFill="1" applyBorder="1" applyAlignment="1">
      <alignment vertical="top"/>
    </xf>
    <xf numFmtId="0" fontId="1" fillId="2" borderId="12" xfId="0" applyFont="1" applyFill="1" applyBorder="1" applyAlignment="1" applyProtection="1">
      <alignment horizontal="right" vertical="center" wrapText="1" indent="1"/>
    </xf>
    <xf numFmtId="0" fontId="1" fillId="2" borderId="14" xfId="0" applyFont="1" applyFill="1" applyBorder="1" applyAlignment="1" applyProtection="1">
      <alignment horizontal="right" vertical="center" indent="1"/>
    </xf>
    <xf numFmtId="0" fontId="1" fillId="2" borderId="13" xfId="0" applyFont="1" applyFill="1" applyBorder="1" applyAlignment="1" applyProtection="1">
      <alignment horizontal="right" vertical="center" indent="1"/>
    </xf>
    <xf numFmtId="0" fontId="0" fillId="3" borderId="15" xfId="0" applyFill="1" applyBorder="1" applyAlignment="1" applyProtection="1">
      <alignment horizontal="center" vertical="center"/>
    </xf>
    <xf numFmtId="164" fontId="0" fillId="3" borderId="2" xfId="0" applyNumberForma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44" fontId="1" fillId="0" borderId="0" xfId="0" applyNumberFormat="1" applyFont="1" applyProtection="1"/>
    <xf numFmtId="0" fontId="1" fillId="2" borderId="14" xfId="0" applyFont="1" applyFill="1" applyBorder="1" applyAlignment="1" applyProtection="1">
      <alignment horizontal="right" vertical="center" wrapText="1" indent="1"/>
    </xf>
    <xf numFmtId="0" fontId="0" fillId="3" borderId="7" xfId="0" applyFill="1" applyBorder="1" applyProtection="1"/>
    <xf numFmtId="0" fontId="0" fillId="3" borderId="19" xfId="0" applyFill="1" applyBorder="1" applyProtection="1"/>
    <xf numFmtId="0" fontId="0" fillId="3" borderId="16" xfId="0" applyFill="1" applyBorder="1" applyAlignment="1" applyProtection="1">
      <alignment horizontal="left" vertical="center" indent="1"/>
    </xf>
    <xf numFmtId="0" fontId="0" fillId="0" borderId="0" xfId="0" applyBorder="1" applyAlignment="1" applyProtection="1">
      <alignment horizontal="left" vertical="center" indent="1"/>
    </xf>
    <xf numFmtId="0" fontId="0" fillId="3" borderId="18" xfId="0" applyFill="1" applyBorder="1" applyAlignment="1" applyProtection="1">
      <alignment horizontal="left" vertical="center" indent="1"/>
    </xf>
    <xf numFmtId="0" fontId="0" fillId="3" borderId="18" xfId="0" applyFill="1" applyBorder="1" applyAlignment="1" applyProtection="1">
      <alignment horizontal="left" vertical="center" indent="1"/>
      <protection locked="0"/>
    </xf>
    <xf numFmtId="0" fontId="0" fillId="3" borderId="16" xfId="0" applyFill="1" applyBorder="1" applyAlignment="1" applyProtection="1">
      <alignment horizontal="left" vertical="center" indent="1"/>
      <protection locked="0"/>
    </xf>
    <xf numFmtId="0" fontId="0" fillId="0" borderId="0" xfId="0" applyNumberFormat="1" applyBorder="1" applyAlignment="1" applyProtection="1">
      <alignment horizontal="center" vertical="top"/>
      <protection locked="0"/>
    </xf>
    <xf numFmtId="0" fontId="0" fillId="0" borderId="0" xfId="0" applyNumberFormat="1" applyBorder="1" applyAlignment="1" applyProtection="1">
      <alignment horizontal="left" vertical="top"/>
      <protection locked="0"/>
    </xf>
    <xf numFmtId="0" fontId="0" fillId="0" borderId="0" xfId="0" applyNumberFormat="1" applyBorder="1" applyAlignment="1" applyProtection="1">
      <alignment horizontal="left" vertical="top" wrapText="1"/>
      <protection locked="0"/>
    </xf>
    <xf numFmtId="164" fontId="0" fillId="0" borderId="0" xfId="0" applyNumberFormat="1" applyBorder="1" applyAlignment="1" applyProtection="1">
      <alignment horizontal="center" vertical="top"/>
      <protection locked="0"/>
    </xf>
    <xf numFmtId="44" fontId="0" fillId="0" borderId="0" xfId="0" applyNumberFormat="1" applyFont="1" applyBorder="1" applyAlignment="1" applyProtection="1">
      <alignment vertical="top"/>
      <protection locked="0"/>
    </xf>
    <xf numFmtId="165" fontId="0" fillId="0" borderId="0" xfId="0" applyNumberFormat="1" applyBorder="1" applyAlignment="1" applyProtection="1">
      <alignment horizontal="center" vertical="top"/>
      <protection locked="0"/>
    </xf>
    <xf numFmtId="0" fontId="0" fillId="0" borderId="0" xfId="0" applyNumberFormat="1" applyAlignment="1" applyProtection="1">
      <alignment horizontal="center" vertical="top"/>
      <protection locked="0"/>
    </xf>
    <xf numFmtId="0" fontId="0" fillId="0" borderId="0" xfId="0" applyNumberFormat="1" applyAlignment="1" applyProtection="1">
      <alignment horizontal="left" vertical="top"/>
      <protection locked="0"/>
    </xf>
    <xf numFmtId="0" fontId="0" fillId="0" borderId="0" xfId="0" applyNumberFormat="1" applyAlignment="1" applyProtection="1">
      <alignment horizontal="left" vertical="top" wrapText="1"/>
      <protection locked="0"/>
    </xf>
    <xf numFmtId="164" fontId="0" fillId="0" borderId="0" xfId="0" applyNumberFormat="1" applyAlignment="1" applyProtection="1">
      <alignment horizontal="center" vertical="top"/>
      <protection locked="0"/>
    </xf>
    <xf numFmtId="44" fontId="6" fillId="0" borderId="0" xfId="1" applyNumberFormat="1" applyFont="1" applyAlignment="1" applyProtection="1">
      <alignment vertical="top"/>
      <protection locked="0"/>
    </xf>
    <xf numFmtId="165" fontId="0" fillId="0" borderId="0" xfId="0" applyNumberFormat="1" applyAlignment="1" applyProtection="1">
      <alignment horizontal="center" vertical="top"/>
      <protection locked="0"/>
    </xf>
    <xf numFmtId="0" fontId="0" fillId="0" borderId="0" xfId="0" applyAlignment="1" applyProtection="1">
      <alignment horizontal="centerContinuous"/>
    </xf>
    <xf numFmtId="0" fontId="16" fillId="0" borderId="16" xfId="3" applyFont="1" applyBorder="1">
      <alignment vertical="center"/>
    </xf>
    <xf numFmtId="0" fontId="15" fillId="0" borderId="0" xfId="3" applyFill="1" applyAlignment="1">
      <alignment vertical="top"/>
    </xf>
    <xf numFmtId="0" fontId="15" fillId="0" borderId="0" xfId="3" applyFill="1" applyAlignment="1">
      <alignment vertical="top" wrapText="1"/>
    </xf>
    <xf numFmtId="0" fontId="0" fillId="5" borderId="0" xfId="0" applyNumberFormat="1" applyFill="1" applyBorder="1" applyAlignment="1" applyProtection="1">
      <alignment horizontal="left" vertical="top"/>
    </xf>
    <xf numFmtId="0" fontId="0" fillId="5" borderId="0" xfId="0" applyNumberFormat="1" applyFill="1" applyAlignment="1" applyProtection="1">
      <alignment horizontal="left" vertical="top"/>
    </xf>
    <xf numFmtId="44" fontId="0" fillId="5" borderId="0" xfId="0" applyNumberFormat="1" applyFill="1" applyBorder="1" applyAlignment="1" applyProtection="1">
      <alignment vertical="top"/>
    </xf>
    <xf numFmtId="44" fontId="0" fillId="5" borderId="0" xfId="1" applyNumberFormat="1" applyFont="1" applyFill="1" applyAlignment="1" applyProtection="1">
      <alignment vertical="top"/>
    </xf>
    <xf numFmtId="44" fontId="0" fillId="5" borderId="0" xfId="0" applyNumberFormat="1" applyFont="1" applyFill="1" applyBorder="1" applyAlignment="1" applyProtection="1">
      <alignment vertical="top"/>
    </xf>
    <xf numFmtId="44" fontId="6" fillId="5" borderId="0" xfId="1" applyNumberFormat="1" applyFont="1" applyFill="1" applyAlignment="1" applyProtection="1">
      <alignment vertical="top"/>
    </xf>
    <xf numFmtId="44" fontId="1" fillId="5" borderId="0" xfId="0" applyNumberFormat="1" applyFont="1" applyFill="1" applyBorder="1" applyAlignment="1" applyProtection="1">
      <alignment vertical="top"/>
    </xf>
    <xf numFmtId="44" fontId="1" fillId="5" borderId="0" xfId="1" applyNumberFormat="1" applyFont="1" applyFill="1" applyAlignment="1" applyProtection="1">
      <alignment vertical="top"/>
    </xf>
    <xf numFmtId="0" fontId="0" fillId="3" borderId="21" xfId="0" applyFont="1" applyFill="1" applyBorder="1" applyAlignment="1" applyProtection="1">
      <alignment vertical="top" wrapText="1"/>
    </xf>
    <xf numFmtId="0" fontId="0" fillId="3" borderId="9" xfId="0" applyFont="1" applyFill="1" applyBorder="1" applyAlignment="1" applyProtection="1">
      <alignment vertical="top" wrapText="1"/>
    </xf>
    <xf numFmtId="0" fontId="0" fillId="3" borderId="20" xfId="0" applyFont="1" applyFill="1" applyBorder="1" applyAlignment="1" applyProtection="1">
      <alignment horizontal="right" vertical="top" indent="1"/>
    </xf>
    <xf numFmtId="0" fontId="0" fillId="3" borderId="20" xfId="0" applyFont="1" applyFill="1" applyBorder="1" applyAlignment="1" applyProtection="1">
      <alignment horizontal="right" vertical="top"/>
    </xf>
    <xf numFmtId="0" fontId="0" fillId="3" borderId="21" xfId="0" applyFont="1" applyFill="1" applyBorder="1" applyAlignment="1" applyProtection="1">
      <alignment horizontal="left" vertical="top" wrapText="1" indent="1"/>
    </xf>
    <xf numFmtId="0" fontId="17" fillId="3" borderId="8" xfId="0" applyFont="1" applyFill="1" applyBorder="1" applyAlignment="1" applyProtection="1">
      <alignment horizontal="left" vertical="center"/>
    </xf>
    <xf numFmtId="0" fontId="0" fillId="0" borderId="0" xfId="0" applyAlignment="1" applyProtection="1">
      <alignment horizontal="left" vertical="center"/>
      <protection locked="0"/>
    </xf>
    <xf numFmtId="0" fontId="18" fillId="4" borderId="20" xfId="2" applyFont="1" applyFill="1" applyBorder="1" applyAlignment="1" applyProtection="1">
      <alignment horizontal="center" vertical="top"/>
      <protection locked="0"/>
    </xf>
    <xf numFmtId="0" fontId="18" fillId="4" borderId="21" xfId="2" applyFont="1" applyFill="1" applyBorder="1" applyAlignment="1" applyProtection="1">
      <alignment horizontal="left" vertical="top" indent="7"/>
      <protection locked="0"/>
    </xf>
    <xf numFmtId="0" fontId="2" fillId="4" borderId="8" xfId="0" applyFont="1" applyFill="1" applyBorder="1" applyAlignment="1">
      <alignment horizontal="centerContinuous"/>
    </xf>
    <xf numFmtId="0" fontId="2" fillId="4" borderId="9" xfId="0" applyFont="1" applyFill="1" applyBorder="1" applyAlignment="1">
      <alignment horizontal="centerContinuous"/>
    </xf>
    <xf numFmtId="0" fontId="1" fillId="4" borderId="10" xfId="0" applyFont="1" applyFill="1" applyBorder="1" applyAlignment="1" applyProtection="1">
      <alignment horizontal="centerContinuous" vertical="top"/>
    </xf>
    <xf numFmtId="0" fontId="1" fillId="4" borderId="7" xfId="0" applyFont="1" applyFill="1" applyBorder="1" applyAlignment="1" applyProtection="1">
      <alignment horizontal="centerContinuous" vertical="top" wrapText="1"/>
    </xf>
    <xf numFmtId="0" fontId="21" fillId="3" borderId="20" xfId="0" applyFont="1" applyFill="1" applyBorder="1" applyAlignment="1" applyProtection="1">
      <alignment vertical="top"/>
    </xf>
    <xf numFmtId="0" fontId="22" fillId="3" borderId="21" xfId="0" applyFont="1" applyFill="1" applyBorder="1" applyAlignment="1" applyProtection="1">
      <alignment vertical="top" wrapText="1"/>
    </xf>
    <xf numFmtId="14" fontId="15" fillId="0" borderId="0" xfId="3" applyNumberFormat="1">
      <alignment vertical="center"/>
    </xf>
    <xf numFmtId="0" fontId="0" fillId="3" borderId="10" xfId="0" applyFont="1" applyFill="1" applyBorder="1" applyAlignment="1" applyProtection="1">
      <alignment horizontal="right" vertical="top"/>
    </xf>
    <xf numFmtId="0" fontId="0" fillId="3" borderId="7" xfId="0" applyFont="1" applyFill="1" applyBorder="1" applyAlignment="1" applyProtection="1">
      <alignment horizontal="left" vertical="top" wrapText="1" indent="1"/>
    </xf>
    <xf numFmtId="44" fontId="0" fillId="0" borderId="0" xfId="0" applyNumberFormat="1" applyBorder="1" applyAlignment="1" applyProtection="1">
      <alignment vertical="top"/>
      <protection locked="0"/>
    </xf>
    <xf numFmtId="44" fontId="0" fillId="0" borderId="0" xfId="0" applyNumberFormat="1" applyAlignment="1" applyProtection="1">
      <alignment vertical="top"/>
      <protection locked="0"/>
    </xf>
    <xf numFmtId="0" fontId="24" fillId="0" borderId="0" xfId="0" applyFont="1"/>
    <xf numFmtId="0" fontId="0" fillId="4" borderId="22" xfId="0" applyFont="1" applyFill="1" applyBorder="1" applyAlignment="1" applyProtection="1">
      <alignment horizontal="right" vertical="top"/>
    </xf>
    <xf numFmtId="0" fontId="25" fillId="4" borderId="23" xfId="2" applyFont="1" applyFill="1" applyBorder="1" applyAlignment="1" applyProtection="1">
      <alignment horizontal="left" vertical="top" wrapText="1" indent="1"/>
    </xf>
    <xf numFmtId="0" fontId="0" fillId="4" borderId="24" xfId="0" applyFont="1" applyFill="1" applyBorder="1" applyAlignment="1" applyProtection="1">
      <alignment horizontal="right" vertical="top"/>
    </xf>
    <xf numFmtId="0" fontId="25" fillId="4" borderId="25" xfId="2" applyFont="1" applyFill="1" applyBorder="1" applyAlignment="1" applyProtection="1">
      <alignment horizontal="left" vertical="top" wrapText="1" indent="1"/>
    </xf>
    <xf numFmtId="0" fontId="0" fillId="0" borderId="0" xfId="0" applyFill="1" applyAlignment="1" applyProtection="1">
      <alignment vertical="top"/>
    </xf>
    <xf numFmtId="0" fontId="26" fillId="3" borderId="21" xfId="2" applyFont="1" applyFill="1" applyBorder="1" applyAlignment="1" applyProtection="1">
      <alignment horizontal="left" vertical="top" wrapText="1" indent="1"/>
    </xf>
    <xf numFmtId="0" fontId="0" fillId="0" borderId="0" xfId="0" applyFill="1" applyAlignment="1" applyProtection="1">
      <alignment vertical="top" wrapText="1"/>
    </xf>
    <xf numFmtId="166" fontId="0" fillId="0" borderId="0" xfId="1" applyNumberFormat="1" applyFont="1" applyBorder="1" applyAlignment="1" applyProtection="1">
      <alignment horizontal="center" vertical="top"/>
      <protection locked="0"/>
    </xf>
    <xf numFmtId="166" fontId="0" fillId="0" borderId="0" xfId="1" applyNumberFormat="1" applyFont="1" applyAlignment="1" applyProtection="1">
      <alignment horizontal="center" vertical="top"/>
      <protection locked="0"/>
    </xf>
    <xf numFmtId="44" fontId="15" fillId="0" borderId="0" xfId="3" applyNumberFormat="1">
      <alignment vertical="center"/>
    </xf>
    <xf numFmtId="44" fontId="16" fillId="0" borderId="0" xfId="3" applyNumberFormat="1" applyFont="1">
      <alignment vertical="center"/>
    </xf>
    <xf numFmtId="0" fontId="8" fillId="0" borderId="20" xfId="2" applyBorder="1" applyAlignment="1" applyProtection="1">
      <alignment horizontal="center"/>
    </xf>
    <xf numFmtId="0" fontId="8" fillId="0" borderId="0" xfId="2" applyAlignment="1" applyProtection="1">
      <alignment horizontal="center"/>
    </xf>
    <xf numFmtId="0" fontId="27" fillId="0" borderId="0" xfId="0" applyFont="1" applyBorder="1" applyAlignment="1" applyProtection="1">
      <alignment horizontal="center" vertical="center"/>
    </xf>
    <xf numFmtId="167" fontId="0" fillId="0" borderId="0" xfId="1" applyNumberFormat="1" applyFont="1" applyBorder="1" applyAlignment="1" applyProtection="1">
      <alignment horizontal="center" vertical="top"/>
      <protection locked="0"/>
    </xf>
  </cellXfs>
  <cellStyles count="4">
    <cellStyle name="Currency" xfId="1" builtinId="4"/>
    <cellStyle name="Hyperlink" xfId="2" builtinId="8"/>
    <cellStyle name="Normal" xfId="0" builtinId="0"/>
    <cellStyle name="Normal 2" xfId="3"/>
  </cellStyles>
  <dxfs count="94">
    <dxf>
      <font>
        <b/>
      </font>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font>
        <b val="0"/>
      </font>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font>
        <b val="0"/>
      </font>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numFmt numFmtId="34" formatCode="_(&quot;$&quot;* #,##0.00_);_(&quot;$&quot;* \(#,##0.00\);_(&quot;$&quot;* &quot;-&quot;??_);_(@_)"/>
      <alignment horizontal="general" vertical="top" textRotation="0" wrapText="0" indent="0" justifyLastLine="0" shrinkToFit="0" readingOrder="0"/>
      <protection locked="0" hidden="0"/>
    </dxf>
    <dxf>
      <numFmt numFmtId="34" formatCode="_(&quot;$&quot;* #,##0.00_);_(&quot;$&quot;* \(#,##0.00\);_(&quot;$&quot;* &quot;-&quot;??_);_(@_)"/>
      <alignment horizontal="general" vertical="top" textRotation="0" wrapText="0" indent="0" justifyLastLine="0" shrinkToFit="0" readingOrder="0"/>
      <protection locked="0" hidden="0"/>
    </dxf>
    <dxf>
      <numFmt numFmtId="165" formatCode="#,##0;[Red]#,##0"/>
      <alignment horizontal="center" vertical="top" textRotation="0" wrapText="0" indent="0" justifyLastLine="0" shrinkToFit="0" readingOrder="0"/>
      <protection locked="0" hidden="0"/>
    </dxf>
    <dxf>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6" formatCode="#,##0.00;[Red]#,##0.00"/>
      <alignment horizontal="center" vertical="top" textRotation="0" wrapText="0" indent="0" justifyLastLine="0" shrinkToFit="0" readingOrder="0"/>
      <protection locked="0" hidden="0"/>
    </dxf>
    <dxf>
      <font>
        <b val="0"/>
      </font>
      <numFmt numFmtId="34" formatCode="_(&quot;$&quot;* #,##0.00_);_(&quot;$&quot;* \(#,##0.00\);_(&quot;$&quot;* &quot;-&quot;??_);_(@_)"/>
      <alignment horizontal="general" vertical="top" textRotation="0" wrapText="0" indent="0" justifyLastLine="0" shrinkToFit="0" readingOrder="0"/>
      <protection locked="0" hidden="0"/>
    </dxf>
    <dxf>
      <numFmt numFmtId="164" formatCode="m/d/yy;@"/>
      <alignment horizontal="center" vertical="top" textRotation="0" wrapText="0" indent="0" justifyLastLine="0" shrinkToFit="0" readingOrder="0"/>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0" indent="0" justifyLastLine="0" shrinkToFit="0" readingOrder="0"/>
      <protection locked="0" hidden="0"/>
    </dxf>
    <dxf>
      <numFmt numFmtId="0" formatCode="General"/>
      <fill>
        <patternFill patternType="solid">
          <fgColor indexed="64"/>
          <bgColor theme="0" tint="-4.9989318521683403E-2"/>
        </patternFill>
      </fill>
      <alignment horizontal="left" vertical="top" textRotation="0" wrapText="0" indent="0" justifyLastLine="0" shrinkToFit="0" readingOrder="0"/>
      <protection locked="1" hidden="0"/>
    </dxf>
    <dxf>
      <numFmt numFmtId="0" formatCode="General"/>
      <alignment horizontal="center" vertical="top" textRotation="0" wrapText="0" indent="0" justifyLastLine="0" shrinkToFit="0" readingOrder="0"/>
      <protection locked="0" hidden="0"/>
    </dxf>
    <dxf>
      <alignment vertical="top"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ill>
        <patternFill>
          <bgColor theme="4" tint="0.79998168889431442"/>
        </patternFill>
      </fill>
    </dxf>
    <dxf>
      <font>
        <b/>
        <i val="0"/>
        <color rgb="FFC00000"/>
      </font>
      <fill>
        <patternFill>
          <bgColor theme="4" tint="0.79998168889431442"/>
        </patternFill>
      </fill>
    </dxf>
    <dxf>
      <fill>
        <patternFill>
          <bgColor theme="4" tint="0.59996337778862885"/>
        </patternFill>
      </fill>
    </dxf>
    <dxf>
      <fill>
        <patternFill>
          <bgColor theme="4" tint="0.59996337778862885"/>
        </patternFill>
      </fill>
    </dxf>
    <dxf>
      <font>
        <b/>
        <i val="0"/>
        <color rgb="FFFF0000"/>
      </font>
    </dxf>
    <dxf>
      <font>
        <b/>
        <i val="0"/>
        <color rgb="FFC00000"/>
      </font>
      <fill>
        <patternFill>
          <bgColor theme="4" tint="0.79998168889431442"/>
        </patternFill>
      </fill>
    </dxf>
    <dxf>
      <font>
        <b/>
        <i val="0"/>
        <color rgb="FFC00000"/>
      </font>
      <fill>
        <patternFill>
          <bgColor theme="4" tint="0.79998168889431442"/>
        </patternFill>
      </fill>
    </dxf>
    <dxf>
      <font>
        <b val="0"/>
        <i/>
      </font>
      <border>
        <vertical/>
        <horizontal/>
      </border>
    </dxf>
    <dxf>
      <font>
        <b val="0"/>
      </font>
      <numFmt numFmtId="0" formatCode="General"/>
      <alignment horizontal="left" vertical="center" textRotation="0" wrapText="0" indent="0" justifyLastLine="0" shrinkToFit="0" readingOrder="0"/>
      <protection locked="0" hidden="0"/>
    </dxf>
    <dxf>
      <font>
        <b val="0"/>
      </font>
      <numFmt numFmtId="0" formatCode="General"/>
      <alignment horizontal="left" vertical="center" textRotation="0" wrapText="0" indent="0" justifyLastLine="0" shrinkToFit="0" readingOrder="0"/>
      <protection locked="0" hidden="0"/>
    </dxf>
    <dxf>
      <font>
        <b val="0"/>
      </font>
      <numFmt numFmtId="34" formatCode="_(&quot;$&quot;* #,##0.00_);_(&quot;$&quot;* \(#,##0.00\);_(&quot;$&quot;* &quot;-&quot;??_);_(@_)"/>
      <alignment horizontal="general" vertical="center" textRotation="0" wrapText="0" indent="0" justifyLastLine="0" shrinkToFit="0" readingOrder="0"/>
      <protection locked="0" hidden="0"/>
    </dxf>
    <dxf>
      <font>
        <b val="0"/>
      </font>
      <numFmt numFmtId="0" formatCode="General"/>
      <fill>
        <patternFill patternType="solid">
          <fgColor indexed="64"/>
          <bgColor theme="0" tint="-4.9989318521683403E-2"/>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protection locked="0" hidden="0"/>
    </dxf>
    <dxf>
      <font>
        <b val="0"/>
      </font>
      <numFmt numFmtId="0" formatCode="General"/>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font>
        <b val="0"/>
      </font>
      <numFmt numFmtId="0" formatCode="General"/>
      <alignment horizontal="left" vertical="center" textRotation="0" wrapText="0" indent="0" justifyLastLine="0" shrinkToFit="0" readingOrder="0"/>
      <protection locked="0" hidden="0"/>
    </dxf>
    <dxf>
      <font>
        <b val="0"/>
      </font>
      <numFmt numFmtId="0" formatCode="General"/>
      <alignment horizontal="center" vertical="center" textRotation="0" wrapText="0" indent="0" justifyLastLine="0" shrinkToFit="0" readingOrder="0"/>
      <protection locked="0" hidden="0"/>
    </dxf>
    <dxf>
      <font>
        <b val="0"/>
      </font>
      <alignment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0"/>
    </dxf>
    <dxf>
      <fill>
        <patternFill>
          <bgColor theme="4" tint="0.59996337778862885"/>
        </patternFill>
      </fill>
    </dxf>
    <dxf>
      <font>
        <b/>
        <i val="0"/>
        <color rgb="FFC00000"/>
      </font>
      <fill>
        <patternFill>
          <bgColor theme="4" tint="0.79998168889431442"/>
        </patternFill>
      </fill>
    </dxf>
    <dxf>
      <font>
        <b/>
        <i val="0"/>
      </font>
      <fill>
        <patternFill>
          <bgColor theme="8" tint="0.79998168889431442"/>
        </patternFill>
      </fill>
    </dxf>
    <dxf>
      <font>
        <b/>
        <i val="0"/>
      </font>
      <fill>
        <patternFill>
          <bgColor theme="8" tint="0.79998168889431442"/>
        </patternFill>
      </fill>
    </dxf>
    <dxf>
      <font>
        <b/>
        <i val="0"/>
      </font>
      <fill>
        <patternFill>
          <bgColor theme="8" tint="0.79998168889431442"/>
        </patternFill>
      </fill>
    </dxf>
    <dxf>
      <font>
        <b/>
        <i val="0"/>
      </font>
      <fill>
        <patternFill>
          <bgColor theme="8" tint="0.79998168889431442"/>
        </patternFill>
      </fill>
    </dxf>
    <dxf>
      <alignment horizontal="left" vertical="bottom" textRotation="0" wrapText="0" indent="1" justifyLastLine="0" shrinkToFit="0" readingOrder="0"/>
      <protection locked="1" hidden="0"/>
    </dxf>
    <dxf>
      <alignment horizontal="center" vertical="bottom" textRotation="0" wrapText="0" indent="0" justifyLastLine="0" shrinkToFit="0" readingOrder="0"/>
      <protection locked="1" hidden="0"/>
    </dxf>
    <dxf>
      <border diagonalUp="0" diagonalDown="0">
        <left style="thin">
          <color rgb="FFD4D4D4"/>
        </left>
        <right style="thin">
          <color rgb="FFD4D4D4"/>
        </right>
        <top style="thin">
          <color rgb="FFD4D4D4"/>
        </top>
        <bottom style="thin">
          <color rgb="FFD4D4D4"/>
        </bottom>
      </border>
    </dxf>
    <dxf>
      <protection locked="1" hidden="0"/>
    </dxf>
    <dxf>
      <border>
        <bottom style="medium">
          <color indexed="64"/>
        </bottom>
      </border>
    </dxf>
    <dxf>
      <fill>
        <patternFill patternType="solid">
          <fgColor indexed="64"/>
          <bgColor rgb="FFAAD4F4"/>
        </patternFill>
      </fill>
      <border diagonalUp="0" diagonalDown="0">
        <left style="thin">
          <color theme="0" tint="-0.34998626667073579"/>
        </left>
        <right style="thin">
          <color theme="0" tint="-0.34998626667073579"/>
        </right>
        <top/>
        <bottom/>
        <vertical style="thin">
          <color theme="0" tint="-0.34998626667073579"/>
        </vertical>
        <horizontal/>
      </border>
      <protection locked="1" hidden="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font>
      <fill>
        <patternFill patternType="solid">
          <fgColor indexed="64"/>
          <bgColor rgb="FFAAD4F4"/>
        </patternFill>
      </fill>
    </dxf>
    <dxf>
      <font>
        <b/>
      </font>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font>
        <b val="0"/>
      </font>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font>
        <b val="0"/>
      </font>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numFmt numFmtId="34" formatCode="_(&quot;$&quot;* #,##0.00_);_(&quot;$&quot;* \(#,##0.00\);_(&quot;$&quot;* &quot;-&quot;??_);_(@_)"/>
      <alignment horizontal="general" vertical="top" textRotation="0" wrapText="0" indent="0" justifyLastLine="0" shrinkToFit="0" readingOrder="0"/>
      <protection locked="0" hidden="0"/>
    </dxf>
    <dxf>
      <numFmt numFmtId="34" formatCode="_(&quot;$&quot;* #,##0.00_);_(&quot;$&quot;* \(#,##0.00\);_(&quot;$&quot;* &quot;-&quot;??_);_(@_)"/>
      <alignment horizontal="general" vertical="top" textRotation="0" wrapText="0" indent="0" justifyLastLine="0" shrinkToFit="0" readingOrder="0"/>
      <protection locked="0" hidden="0"/>
    </dxf>
    <dxf>
      <numFmt numFmtId="165" formatCode="#,##0;[Red]#,##0"/>
      <alignment horizontal="center" vertical="top" textRotation="0" wrapText="0" indent="0" justifyLastLine="0" shrinkToFit="0" readingOrder="0"/>
      <protection locked="0" hidden="0"/>
    </dxf>
    <dxf>
      <numFmt numFmtId="34" formatCode="_(&quot;$&quot;* #,##0.00_);_(&quot;$&quot;* \(#,##0.00\);_(&quot;$&quot;* &quot;-&quot;??_);_(@_)"/>
      <fill>
        <patternFill patternType="solid">
          <fgColor indexed="64"/>
          <bgColor theme="0" tint="-4.9989318521683403E-2"/>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6" formatCode="#,##0.00;[Red]#,##0.00"/>
      <alignment horizontal="center" vertical="top" textRotation="0" wrapText="0" indent="0" justifyLastLine="0" shrinkToFit="0" readingOrder="0"/>
      <protection locked="0" hidden="0"/>
    </dxf>
    <dxf>
      <font>
        <b val="0"/>
      </font>
      <numFmt numFmtId="34" formatCode="_(&quot;$&quot;* #,##0.00_);_(&quot;$&quot;* \(#,##0.00\);_(&quot;$&quot;* &quot;-&quot;??_);_(@_)"/>
      <alignment horizontal="general" vertical="top" textRotation="0" wrapText="0" indent="0" justifyLastLine="0" shrinkToFit="0" readingOrder="0"/>
      <protection locked="0" hidden="0"/>
    </dxf>
    <dxf>
      <numFmt numFmtId="164" formatCode="m/d/yy;@"/>
      <alignment horizontal="center" vertical="top" textRotation="0" wrapText="0" indent="0" justifyLastLine="0" shrinkToFit="0" readingOrder="0"/>
      <protection locked="0" hidden="0"/>
    </dxf>
    <dxf>
      <numFmt numFmtId="0" formatCode="General"/>
      <alignment horizontal="left" vertical="top" textRotation="0" wrapText="1" indent="0" justifyLastLine="0" shrinkToFit="0" readingOrder="0"/>
      <protection locked="0" hidden="0"/>
    </dxf>
    <dxf>
      <numFmt numFmtId="0" formatCode="General"/>
      <alignment horizontal="left" vertical="top" textRotation="0" wrapText="0" indent="0" justifyLastLine="0" shrinkToFit="0" readingOrder="0"/>
      <protection locked="0" hidden="0"/>
    </dxf>
    <dxf>
      <numFmt numFmtId="0" formatCode="General"/>
      <fill>
        <patternFill patternType="solid">
          <fgColor indexed="64"/>
          <bgColor theme="0" tint="-4.9989318521683403E-2"/>
        </patternFill>
      </fill>
      <alignment horizontal="left" vertical="top" textRotation="0" wrapText="0" indent="0" justifyLastLine="0" shrinkToFit="0" readingOrder="0"/>
      <protection locked="1" hidden="0"/>
    </dxf>
    <dxf>
      <numFmt numFmtId="0" formatCode="General"/>
      <alignment horizontal="center" vertical="top" textRotation="0" wrapText="0" indent="0" justifyLastLine="0" shrinkToFit="0" readingOrder="0"/>
      <protection locked="0" hidden="0"/>
    </dxf>
    <dxf>
      <alignment vertical="top"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ill>
        <patternFill>
          <bgColor theme="4" tint="0.79998168889431442"/>
        </patternFill>
      </fill>
    </dxf>
    <dxf>
      <font>
        <b/>
        <i val="0"/>
        <color rgb="FFC00000"/>
      </font>
      <fill>
        <patternFill>
          <bgColor theme="4" tint="0.79998168889431442"/>
        </patternFill>
      </fill>
    </dxf>
    <dxf>
      <fill>
        <patternFill>
          <bgColor theme="4" tint="0.59996337778862885"/>
        </patternFill>
      </fill>
    </dxf>
    <dxf>
      <fill>
        <patternFill>
          <bgColor theme="4" tint="0.59996337778862885"/>
        </patternFill>
      </fill>
    </dxf>
    <dxf>
      <font>
        <b/>
        <i val="0"/>
        <color rgb="FFFF0000"/>
      </font>
    </dxf>
    <dxf>
      <font>
        <b/>
        <i val="0"/>
        <color rgb="FFC00000"/>
      </font>
      <fill>
        <patternFill>
          <bgColor theme="4" tint="0.79998168889431442"/>
        </patternFill>
      </fill>
    </dxf>
    <dxf>
      <font>
        <b/>
        <i val="0"/>
        <color rgb="FFC00000"/>
      </font>
      <fill>
        <patternFill>
          <bgColor theme="4" tint="0.79998168889431442"/>
        </patternFill>
      </fill>
    </dxf>
    <dxf>
      <font>
        <b val="0"/>
        <i/>
      </font>
      <border>
        <vertical/>
        <horizontal/>
      </border>
    </dxf>
    <dxf>
      <font>
        <b val="0"/>
      </font>
      <numFmt numFmtId="0" formatCode="General"/>
      <alignment horizontal="left" vertical="center" textRotation="0" wrapText="0" indent="0" justifyLastLine="0" shrinkToFit="0" readingOrder="0"/>
      <protection locked="0" hidden="0"/>
    </dxf>
    <dxf>
      <font>
        <b val="0"/>
      </font>
      <numFmt numFmtId="0" formatCode="General"/>
      <alignment horizontal="left" vertical="center" textRotation="0" wrapText="0" indent="0" justifyLastLine="0" shrinkToFit="0" readingOrder="0"/>
      <protection locked="0" hidden="0"/>
    </dxf>
    <dxf>
      <font>
        <b val="0"/>
      </font>
      <numFmt numFmtId="34" formatCode="_(&quot;$&quot;* #,##0.00_);_(&quot;$&quot;* \(#,##0.00\);_(&quot;$&quot;* &quot;-&quot;??_);_(@_)"/>
      <alignment horizontal="general" vertical="center" textRotation="0" wrapText="0" indent="0" justifyLastLine="0" shrinkToFit="0" readingOrder="0"/>
      <protection locked="0" hidden="0"/>
    </dxf>
    <dxf>
      <font>
        <b val="0"/>
      </font>
      <numFmt numFmtId="0" formatCode="General"/>
      <fill>
        <patternFill patternType="solid">
          <fgColor indexed="64"/>
          <bgColor theme="0" tint="-4.9989318521683403E-2"/>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protection locked="0" hidden="0"/>
    </dxf>
    <dxf>
      <font>
        <b val="0"/>
      </font>
      <numFmt numFmtId="0" formatCode="General"/>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font>
        <b val="0"/>
      </font>
      <numFmt numFmtId="0" formatCode="General"/>
      <alignment horizontal="left" vertical="center" textRotation="0" wrapText="0" indent="0" justifyLastLine="0" shrinkToFit="0" readingOrder="0"/>
      <protection locked="0" hidden="0"/>
    </dxf>
    <dxf>
      <font>
        <b val="0"/>
      </font>
      <numFmt numFmtId="0" formatCode="General"/>
      <alignment horizontal="center" vertical="center" textRotation="0" wrapText="0" indent="0" justifyLastLine="0" shrinkToFit="0" readingOrder="0"/>
      <protection locked="0" hidden="0"/>
    </dxf>
    <dxf>
      <font>
        <b val="0"/>
      </font>
      <alignment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0"/>
    </dxf>
    <dxf>
      <fill>
        <patternFill>
          <bgColor theme="4" tint="0.59996337778862885"/>
        </patternFill>
      </fill>
    </dxf>
    <dxf>
      <font>
        <b/>
        <i val="0"/>
        <color rgb="FFC00000"/>
      </font>
      <fill>
        <patternFill>
          <bgColor theme="4" tint="0.79998168889431442"/>
        </patternFill>
      </fill>
    </dxf>
    <dxf>
      <font>
        <b/>
        <i val="0"/>
      </font>
      <fill>
        <patternFill>
          <bgColor theme="8" tint="0.79998168889431442"/>
        </patternFill>
      </fill>
    </dxf>
    <dxf>
      <font>
        <b/>
        <i val="0"/>
      </font>
      <fill>
        <patternFill>
          <bgColor theme="8" tint="0.79998168889431442"/>
        </patternFill>
      </fill>
    </dxf>
    <dxf>
      <font>
        <b/>
        <i val="0"/>
      </font>
      <fill>
        <patternFill>
          <bgColor theme="8" tint="0.79998168889431442"/>
        </patternFill>
      </fill>
    </dxf>
    <dxf>
      <font>
        <b/>
        <i val="0"/>
      </font>
      <fill>
        <patternFill>
          <bgColor theme="8" tint="0.79998168889431442"/>
        </patternFill>
      </fill>
    </dxf>
    <dxf>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1" defaultTableStyle="TableStyleMedium2" defaultPivotStyle="PivotStyleLight16">
    <tableStyle name="Table Style 1" pivot="0" count="2">
      <tableStyleElement type="wholeTable" dxfId="93"/>
      <tableStyleElement type="headerRow" dxfId="92"/>
    </tableStyle>
  </tableStyles>
  <colors>
    <mruColors>
      <color rgb="FFD4D4D4"/>
      <color rgb="FF1A75BC"/>
      <color rgb="FFE5F2FB"/>
      <color rgb="FFC9E3F7"/>
      <color rgb="FFAAD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1000126</xdr:colOff>
      <xdr:row>4</xdr:row>
      <xdr:rowOff>171450</xdr:rowOff>
    </xdr:to>
    <xdr:pic>
      <xdr:nvPicPr>
        <xdr:cNvPr id="3" name="Picture 2"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320" t="14240" r="16193" b="15031"/>
        <a:stretch/>
      </xdr:blipFill>
      <xdr:spPr>
        <a:xfrm>
          <a:off x="47625" y="38100"/>
          <a:ext cx="952501"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47624</xdr:colOff>
      <xdr:row>0</xdr:row>
      <xdr:rowOff>38100</xdr:rowOff>
    </xdr:from>
    <xdr:to>
      <xdr:col>0</xdr:col>
      <xdr:colOff>1000125</xdr:colOff>
      <xdr:row>4</xdr:row>
      <xdr:rowOff>171450</xdr:rowOff>
    </xdr:to>
    <xdr:pic>
      <xdr:nvPicPr>
        <xdr:cNvPr id="6" name="Picture 5"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320" t="14240" r="16193" b="15031"/>
        <a:stretch/>
      </xdr:blipFill>
      <xdr:spPr>
        <a:xfrm>
          <a:off x="47624" y="38100"/>
          <a:ext cx="952501" cy="1038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1000126</xdr:colOff>
      <xdr:row>4</xdr:row>
      <xdr:rowOff>171450</xdr:rowOff>
    </xdr:to>
    <xdr:pic>
      <xdr:nvPicPr>
        <xdr:cNvPr id="2" name="Picture 1"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320" t="14240" r="16193" b="15031"/>
        <a:stretch/>
      </xdr:blipFill>
      <xdr:spPr>
        <a:xfrm>
          <a:off x="47625" y="38100"/>
          <a:ext cx="952501" cy="1038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47624</xdr:colOff>
      <xdr:row>0</xdr:row>
      <xdr:rowOff>38100</xdr:rowOff>
    </xdr:from>
    <xdr:to>
      <xdr:col>0</xdr:col>
      <xdr:colOff>1000125</xdr:colOff>
      <xdr:row>4</xdr:row>
      <xdr:rowOff>171450</xdr:rowOff>
    </xdr:to>
    <xdr:pic>
      <xdr:nvPicPr>
        <xdr:cNvPr id="2" name="Picture 1"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320" t="14240" r="16193" b="15031"/>
        <a:stretch/>
      </xdr:blipFill>
      <xdr:spPr>
        <a:xfrm>
          <a:off x="47624" y="38100"/>
          <a:ext cx="952501" cy="1038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bstitute%20and%20IA%20Training%20Reimbursement%20Form%20Example%203.2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AMPLE - Employee Information"/>
      <sheetName val="EXAMPLE - Summary of Expenses"/>
      <sheetName val="Category Definitions"/>
      <sheetName val="Drop Down Values"/>
      <sheetName val="District IDs"/>
    </sheetNames>
    <sheetDataSet>
      <sheetData sheetId="0" refreshError="1"/>
      <sheetData sheetId="1">
        <row r="8">
          <cell r="B8">
            <v>1234</v>
          </cell>
        </row>
        <row r="9">
          <cell r="B9" t="str">
            <v>Example SD</v>
          </cell>
        </row>
        <row r="11">
          <cell r="B11" t="str">
            <v>Sarah Kirk</v>
          </cell>
        </row>
        <row r="12">
          <cell r="B12" t="str">
            <v>businessmanager@examplesd.k12.or.us</v>
          </cell>
        </row>
        <row r="14">
          <cell r="B14">
            <v>45028</v>
          </cell>
        </row>
      </sheetData>
      <sheetData sheetId="2"/>
      <sheetData sheetId="3" refreshError="1"/>
      <sheetData sheetId="4" refreshError="1"/>
      <sheetData sheetId="5"/>
    </sheetDataSet>
  </externalBook>
</externalLink>
</file>

<file path=xl/tables/table1.xml><?xml version="1.0" encoding="utf-8"?>
<table xmlns="http://schemas.openxmlformats.org/spreadsheetml/2006/main" id="2" name="EmployeeInfo" displayName="EmployeeInfo" ref="A18:I500" totalsRowShown="0" headerRowDxfId="85" dataDxfId="84" headerRowCellStyle="Currency">
  <autoFilter ref="A18:I5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Employee ID" dataDxfId="83"/>
    <tableColumn id="2" name="First and Last Name" dataDxfId="82"/>
    <tableColumn id="4" name="Employee Type" dataDxfId="81"/>
    <tableColumn id="12" name="License Type" dataDxfId="80" dataCellStyle="Currency"/>
    <tableColumn id="6" name="Contracted?" dataDxfId="79" dataCellStyle="Currency"/>
    <tableColumn id="10" name="Specialization" dataDxfId="78" dataCellStyle="Currency"/>
    <tableColumn id="7" name="Hourly Rate" dataDxfId="77" dataCellStyle="Currency"/>
    <tableColumn id="8" name="Gender" dataDxfId="76" dataCellStyle="Currency"/>
    <tableColumn id="5" name="Race/Ethnicity" dataDxfId="75" dataCellStyle="Currency"/>
  </tableColumns>
  <tableStyleInfo name="Table Style 1" showFirstColumn="0" showLastColumn="0" showRowStripes="1" showColumnStripes="0"/>
  <extLst>
    <ext xmlns:x14="http://schemas.microsoft.com/office/spreadsheetml/2009/9/main" uri="{504A1905-F514-4f6f-8877-14C23A59335A}">
      <x14:table altTextSummary="Employee information"/>
    </ext>
  </extLst>
</table>
</file>

<file path=xl/tables/table2.xml><?xml version="1.0" encoding="utf-8"?>
<table xmlns="http://schemas.openxmlformats.org/spreadsheetml/2006/main" id="4" name="Expenses" displayName="Expenses" ref="A18:N750" totalsRowShown="0" headerRowDxfId="66" dataDxfId="65" headerRowCellStyle="Currency">
  <autoFilter ref="A18:N7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mployee ID" dataDxfId="64"/>
    <tableColumn id="2" name="Employee Type" dataDxfId="63">
      <calculatedColumnFormula>IF(Expenses[[#This Row],[Employee ID]]="(enter ID)","(autofill)",IF(Expenses[[#This Row],[Employee ID]]="","",IFERROR(VLOOKUP(Expenses[[#This Row],[Employee ID]],EmployeeInfo[],3,0),"ID ERROR")))</calculatedColumnFormula>
    </tableColumn>
    <tableColumn id="3" name="Training Type" dataDxfId="62"/>
    <tableColumn id="4" name="Training Name/Specific Topic" dataDxfId="61"/>
    <tableColumn id="14" name="Training _x000a_Start Date" dataDxfId="60"/>
    <tableColumn id="12" name="Tuition Cost" dataDxfId="59" dataCellStyle="Currency"/>
    <tableColumn id="6" name="# of Hours" dataDxfId="58" dataCellStyle="Currency"/>
    <tableColumn id="7" name="Hourly Rate" dataDxfId="57">
      <calculatedColumnFormula>IF(Expenses[[#This Row],[Employee ID]]="(enter ID)","(autofill)",IF(Expenses[[#This Row],[Employee ID]]="","",IFERROR(VLOOKUP(Expenses[[#This Row],[Employee ID]],EmployeeInfo[],7,0),"ID ERROR")))</calculatedColumnFormula>
    </tableColumn>
    <tableColumn id="8" name="Miles Traveled" dataDxfId="56"/>
    <tableColumn id="5" name="Meals _x000a_Cost" dataDxfId="55"/>
    <tableColumn id="9" name="Lodging Cost" dataDxfId="54"/>
    <tableColumn id="10" name="Time _x000a_Cost" dataDxfId="53" dataCellStyle="Currency">
      <calculatedColumnFormula>IF(Expenses[[#This Row],[Employee ID]]="(enter ID)","(autofill)",IF(Expenses[[#This Row],[Employee ID]]="","",IFERROR(ROUND(Expenses[[#This Row],['# of Hours]]*Expenses[[#This Row],[Hourly Rate]],2),0)))</calculatedColumnFormula>
    </tableColumn>
    <tableColumn id="11" name="Travel _x000a_Cost" dataDxfId="52" dataCellStyle="Currency">
      <calculatedColumnFormula>IF(Expenses[[#This Row],[Employee ID]]="(enter ID)","(autofill)",IF(Expenses[[#This Row],[Employee ID]]="","",IFERROR(ROUND(ROUND(Expenses[[#This Row],[Miles Traveled]]*0.655,2)+Expenses[[#This Row],[Meals 
Cost]]+Expenses[[#This Row],[Lodging Cost]],2),0)))</calculatedColumnFormula>
    </tableColumn>
    <tableColumn id="13" name="Total Reimbursement" dataDxfId="51" dataCellStyle="Currency">
      <calculatedColumnFormula>IF(Expenses[[#This Row],[Employee ID]]="(enter ID)","(autofill)",IF(Expenses[[#This Row],[Employee ID]]="","",IF(Expenses[[#This Row],[Tuition Cost]]="(amount)",IFERROR(ROUND(Expenses[[#This Row],[Time 
Cost]]+Expenses[[#This Row],[Travel 
Cost]],2),0),IFERROR(ROUND(Expenses[[#This Row],[Tuition Cost]]+Expenses[[#This Row],[Time 
Cost]]+Expenses[[#This Row],[Travel 
Cost]],2),0))))</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ummary of expenses"/>
    </ext>
  </extLst>
</table>
</file>

<file path=xl/tables/table3.xml><?xml version="1.0" encoding="utf-8"?>
<table xmlns="http://schemas.openxmlformats.org/spreadsheetml/2006/main" id="5" name="EmployeeInfo6" displayName="EmployeeInfo6" ref="A18:I500" totalsRowShown="0" headerRowDxfId="34" dataDxfId="33" headerRowCellStyle="Currency">
  <autoFilter ref="A18:I5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Employee ID" dataDxfId="32"/>
    <tableColumn id="2" name="First and Last Name" dataDxfId="31"/>
    <tableColumn id="4" name="Employee Type" dataDxfId="30"/>
    <tableColumn id="12" name="License Type" dataDxfId="29" dataCellStyle="Currency"/>
    <tableColumn id="6" name="Contracted?" dataDxfId="28" dataCellStyle="Currency"/>
    <tableColumn id="10" name="Specialization" dataDxfId="27" dataCellStyle="Currency"/>
    <tableColumn id="7" name="Hourly Rate" dataDxfId="26" dataCellStyle="Currency"/>
    <tableColumn id="8" name="Gender" dataDxfId="25" dataCellStyle="Currency"/>
    <tableColumn id="5" name="Race/Ethnicity" dataDxfId="24" dataCellStyle="Currency"/>
  </tableColumns>
  <tableStyleInfo name="Table Style 1" showFirstColumn="0" showLastColumn="0" showRowStripes="1" showColumnStripes="0"/>
  <extLst>
    <ext xmlns:x14="http://schemas.microsoft.com/office/spreadsheetml/2009/9/main" uri="{504A1905-F514-4f6f-8877-14C23A59335A}">
      <x14:table altTextSummary="Employee information"/>
    </ext>
  </extLst>
</table>
</file>

<file path=xl/tables/table4.xml><?xml version="1.0" encoding="utf-8"?>
<table xmlns="http://schemas.openxmlformats.org/spreadsheetml/2006/main" id="6" name="Expenses7" displayName="Expenses7" ref="A18:N750" totalsRowShown="0" headerRowDxfId="15" dataDxfId="14" headerRowCellStyle="Currency">
  <autoFilter ref="A18:N75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Employee ID" dataDxfId="13"/>
    <tableColumn id="2" name="Employee Type" dataDxfId="12">
      <calculatedColumnFormula>IF(Expenses7[[#This Row],[Employee ID]]="(enter ID)","(autofill)",IF(Expenses7[[#This Row],[Employee ID]]="","",IFERROR(VLOOKUP(Expenses7[[#This Row],[Employee ID]],[1]!EmployeeInfo[#Data],3,0),"ID ERROR")))</calculatedColumnFormula>
    </tableColumn>
    <tableColumn id="3" name="Training Type" dataDxfId="11"/>
    <tableColumn id="4" name="Training Name/Specific Topic" dataDxfId="10"/>
    <tableColumn id="14" name="Training _x000a_Start Date" dataDxfId="9"/>
    <tableColumn id="12" name="Tuition Cost" dataDxfId="8" dataCellStyle="Currency"/>
    <tableColumn id="6" name="# of Hours" dataDxfId="7" dataCellStyle="Currency"/>
    <tableColumn id="7" name="Hourly Rate" dataDxfId="6">
      <calculatedColumnFormula>IF(Expenses7[[#This Row],[Employee ID]]="(enter ID)","(autofill)",IF(Expenses7[[#This Row],[Employee ID]]="","",IFERROR(VLOOKUP(Expenses7[[#This Row],[Employee ID]],[1]!EmployeeInfo[#Data],7,0),"ID ERROR")))</calculatedColumnFormula>
    </tableColumn>
    <tableColumn id="8" name="Miles Traveled" dataDxfId="5"/>
    <tableColumn id="5" name="Meals _x000a_Cost" dataDxfId="4"/>
    <tableColumn id="9" name="Lodging Cost" dataDxfId="3"/>
    <tableColumn id="10" name="Time _x000a_Cost" dataDxfId="2" dataCellStyle="Currency">
      <calculatedColumnFormula>IF(Expenses7[[#This Row],[Employee ID]]="(enter ID)","(autofill)",IF(Expenses7[[#This Row],[Employee ID]]="","",IFERROR(ROUND(Expenses7[[#This Row],['# of Hours]]*Expenses7[[#This Row],[Hourly Rate]],2),0)))</calculatedColumnFormula>
    </tableColumn>
    <tableColumn id="11" name="Travel _x000a_Cost" dataDxfId="1" dataCellStyle="Currency">
      <calculatedColumnFormula>IF(Expenses7[[#This Row],[Employee ID]]="(enter ID)","(autofill)",IF(Expenses7[[#This Row],[Employee ID]]="","",IFERROR(ROUND(ROUND(Expenses7[[#This Row],[Miles Traveled]]*0.655,2)+Expenses7[[#This Row],[Meals 
Cost]]+Expenses7[[#This Row],[Lodging Cost]],2),0)))</calculatedColumnFormula>
    </tableColumn>
    <tableColumn id="13" name="Total Reimbursement" dataDxfId="0" dataCellStyle="Currency">
      <calculatedColumnFormula>IF(Expenses7[[#This Row],[Employee ID]]="(enter ID)","(autofill)",IF(Expenses7[[#This Row],[Employee ID]]="","",IF(Expenses7[[#This Row],[Tuition Cost]]="(amount)",IFERROR(ROUND(Expenses7[[#This Row],[Time 
Cost]]+Expenses7[[#This Row],[Travel 
Cost]],2),0),IFERROR(ROUND(Expenses7[[#This Row],[Tuition Cost]]+Expenses7[[#This Row],[Time 
Cost]]+Expenses7[[#This Row],[Travel 
Cost]],2),0))))</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ummary of expenses"/>
    </ext>
  </extLst>
</table>
</file>

<file path=xl/tables/table5.xml><?xml version="1.0" encoding="utf-8"?>
<table xmlns="http://schemas.openxmlformats.org/spreadsheetml/2006/main" id="3" name="Definitions" displayName="Definitions" ref="B2:D11" totalsRowShown="0" headerRowDxfId="50" headerRowCellStyle="Normal 2" dataCellStyle="Normal 2">
  <autoFilter ref="B2:D11">
    <filterColumn colId="0" hiddenButton="1"/>
    <filterColumn colId="1" hiddenButton="1"/>
    <filterColumn colId="2" hiddenButton="1"/>
  </autoFilter>
  <tableColumns count="3">
    <tableColumn id="1" name="Field" dataDxfId="49" dataCellStyle="Normal 2"/>
    <tableColumn id="2" name="Option" dataDxfId="48" dataCellStyle="Normal 2"/>
    <tableColumn id="3" name="Definition" dataDxfId="47" dataCellStyle="Normal 2"/>
  </tableColumns>
  <tableStyleInfo name="Table Style 1" showFirstColumn="0" showLastColumn="0" showRowStripes="1" showColumnStripes="0"/>
  <extLst>
    <ext xmlns:x14="http://schemas.microsoft.com/office/spreadsheetml/2009/9/main" uri="{504A1905-F514-4f6f-8877-14C23A59335A}">
      <x14:table altTextSummary="Category definitions"/>
    </ext>
  </extLst>
</table>
</file>

<file path=xl/tables/table6.xml><?xml version="1.0" encoding="utf-8"?>
<table xmlns="http://schemas.openxmlformats.org/spreadsheetml/2006/main" id="1" name="District_IDs" displayName="District_IDs" ref="A1:B217" totalsRowShown="0" headerRowDxfId="46" dataDxfId="44" headerRowBorderDxfId="45" tableBorderDxfId="43">
  <autoFilter ref="A1:B217">
    <filterColumn colId="0" hiddenButton="1"/>
    <filterColumn colId="1" hiddenButton="1"/>
  </autoFilter>
  <tableColumns count="2">
    <tableColumn id="1" name="District ID" dataDxfId="42"/>
    <tableColumn id="2" name="District Name" dataDxfId="41"/>
  </tableColumns>
  <tableStyleInfo name="Table Style 1" showFirstColumn="0" showLastColumn="0" showRowStripes="1" showColumnStripes="0"/>
  <extLst>
    <ext xmlns:x14="http://schemas.microsoft.com/office/spreadsheetml/2009/9/main" uri="{504A1905-F514-4f6f-8877-14C23A59335A}">
      <x14:table altTextSummary="List of district ID number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sa.gov/travel/plan-book/per-diem-rates/per-diem-rates-results/?action=perdiems_report&amp;fiscal_year=2023&amp;city=&amp;state=OR&amp;zip=" TargetMode="External"/><Relationship Id="rId2" Type="http://schemas.openxmlformats.org/officeDocument/2006/relationships/hyperlink" Target="https://www.oregon.gov/das/Financial/Acctng/Documents/40.10.00.pdf" TargetMode="External"/><Relationship Id="rId1" Type="http://schemas.openxmlformats.org/officeDocument/2006/relationships/hyperlink" Target="mailto:ODE.SubReimbursementGrant@ode.oregon.gov" TargetMode="External"/><Relationship Id="rId5" Type="http://schemas.openxmlformats.org/officeDocument/2006/relationships/printerSettings" Target="../printerSettings/printerSettings1.bin"/><Relationship Id="rId4" Type="http://schemas.openxmlformats.org/officeDocument/2006/relationships/hyperlink" Target="https://www.oregon.gov/das/Financial/Acctng/Documents/40.10.00.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Pages/Substitute-Reimbursement-Grants.aspx" TargetMode="External"/><Relationship Id="rId1" Type="http://schemas.openxmlformats.org/officeDocument/2006/relationships/hyperlink" Target="mailto:ODE.SubReimbursementGrant@ode.oregon.gov"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regon.gov/ode/schools-and-districts/grants/Pages/Substitute-Reimbursement-Grants.aspx" TargetMode="External"/><Relationship Id="rId1" Type="http://schemas.openxmlformats.org/officeDocument/2006/relationships/hyperlink" Target="mailto:ODE.SubReimbursementGrant@ode.oregon.gov"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regon.gov/ode/schools-and-districts/grants/Pages/Substitute-Reimbursement-Grants.aspx" TargetMode="External"/><Relationship Id="rId1" Type="http://schemas.openxmlformats.org/officeDocument/2006/relationships/hyperlink" Target="mailto:ODE.SubReimbursementGrant@ode.oregon.gov" TargetMode="External"/><Relationship Id="rId5" Type="http://schemas.openxmlformats.org/officeDocument/2006/relationships/table" Target="../tables/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regon.gov/ode/schools-and-districts/grants/Pages/Substitute-Reimbursement-Grants.aspx" TargetMode="External"/><Relationship Id="rId1" Type="http://schemas.openxmlformats.org/officeDocument/2006/relationships/hyperlink" Target="mailto:ODE.SubReimbursementGrant@ode.oregon.gov" TargetMode="External"/><Relationship Id="rId5" Type="http://schemas.openxmlformats.org/officeDocument/2006/relationships/table" Target="../tables/table4.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D63"/>
  <sheetViews>
    <sheetView showGridLines="0" showRowColHeaders="0" tabSelected="1" workbookViewId="0">
      <selection activeCell="A75" sqref="A75"/>
    </sheetView>
  </sheetViews>
  <sheetFormatPr defaultColWidth="9.140625" defaultRowHeight="15" x14ac:dyDescent="0.25"/>
  <cols>
    <col min="1" max="1" width="2.7109375" style="3" customWidth="1"/>
    <col min="2" max="2" width="5.140625" style="3" customWidth="1"/>
    <col min="3" max="3" width="71.85546875" style="3" customWidth="1"/>
    <col min="4" max="4" width="48.85546875" style="3" customWidth="1"/>
    <col min="5" max="16384" width="9.140625" style="3"/>
  </cols>
  <sheetData>
    <row r="1" spans="1:3" ht="24.75" x14ac:dyDescent="0.4">
      <c r="A1" s="6" t="s">
        <v>220</v>
      </c>
      <c r="B1" s="40" t="s">
        <v>213</v>
      </c>
      <c r="C1" s="43"/>
    </row>
    <row r="2" spans="1:3" ht="14.25" customHeight="1" x14ac:dyDescent="0.25">
      <c r="A2" s="6" t="s">
        <v>220</v>
      </c>
      <c r="B2" s="6" t="s">
        <v>210</v>
      </c>
    </row>
    <row r="3" spans="1:3" ht="15.75" x14ac:dyDescent="0.25">
      <c r="A3" s="6" t="s">
        <v>220</v>
      </c>
      <c r="B3" s="116" t="s">
        <v>321</v>
      </c>
      <c r="C3" s="117"/>
    </row>
    <row r="4" spans="1:3" ht="21.75" customHeight="1" x14ac:dyDescent="0.25">
      <c r="A4" s="6" t="s">
        <v>220</v>
      </c>
      <c r="B4" s="114"/>
      <c r="C4" s="115" t="s">
        <v>320</v>
      </c>
    </row>
    <row r="5" spans="1:3" ht="18" customHeight="1" x14ac:dyDescent="0.25">
      <c r="A5" s="6" t="s">
        <v>220</v>
      </c>
      <c r="B5" s="118" t="s">
        <v>322</v>
      </c>
      <c r="C5" s="119"/>
    </row>
    <row r="6" spans="1:3" ht="14.25" customHeight="1" x14ac:dyDescent="0.25">
      <c r="A6" s="6" t="s">
        <v>220</v>
      </c>
      <c r="B6" s="15"/>
      <c r="C6" s="5"/>
    </row>
    <row r="7" spans="1:3" ht="30" customHeight="1" x14ac:dyDescent="0.25">
      <c r="A7" s="6" t="s">
        <v>220</v>
      </c>
      <c r="B7" s="112" t="s">
        <v>327</v>
      </c>
      <c r="C7" s="108"/>
    </row>
    <row r="8" spans="1:3" ht="21" customHeight="1" x14ac:dyDescent="0.25">
      <c r="A8" s="6" t="s">
        <v>220</v>
      </c>
      <c r="B8" s="120" t="s">
        <v>316</v>
      </c>
      <c r="C8" s="121"/>
    </row>
    <row r="9" spans="1:3" ht="33" customHeight="1" x14ac:dyDescent="0.25">
      <c r="A9" s="6" t="s">
        <v>220</v>
      </c>
      <c r="B9" s="109" t="s">
        <v>313</v>
      </c>
      <c r="C9" s="107" t="s">
        <v>314</v>
      </c>
    </row>
    <row r="10" spans="1:3" ht="63" customHeight="1" x14ac:dyDescent="0.25">
      <c r="A10" s="6" t="s">
        <v>220</v>
      </c>
      <c r="B10" s="109" t="s">
        <v>315</v>
      </c>
      <c r="C10" s="107" t="s">
        <v>328</v>
      </c>
    </row>
    <row r="11" spans="1:3" ht="33" customHeight="1" x14ac:dyDescent="0.25">
      <c r="A11" s="6" t="s">
        <v>220</v>
      </c>
      <c r="B11" s="110" t="s">
        <v>214</v>
      </c>
      <c r="C11" s="111" t="s">
        <v>319</v>
      </c>
    </row>
    <row r="12" spans="1:3" ht="48" customHeight="1" x14ac:dyDescent="0.25">
      <c r="A12" s="6" t="s">
        <v>220</v>
      </c>
      <c r="B12" s="110" t="s">
        <v>214</v>
      </c>
      <c r="C12" s="111" t="s">
        <v>332</v>
      </c>
    </row>
    <row r="13" spans="1:3" ht="48" customHeight="1" x14ac:dyDescent="0.25">
      <c r="A13" s="6" t="s">
        <v>220</v>
      </c>
      <c r="B13" s="110" t="s">
        <v>214</v>
      </c>
      <c r="C13" s="111" t="s">
        <v>323</v>
      </c>
    </row>
    <row r="14" spans="1:3" ht="30" customHeight="1" x14ac:dyDescent="0.25">
      <c r="A14" s="6" t="s">
        <v>220</v>
      </c>
      <c r="B14" s="109" t="s">
        <v>325</v>
      </c>
      <c r="C14" s="107" t="s">
        <v>326</v>
      </c>
    </row>
    <row r="15" spans="1:3" ht="21" customHeight="1" x14ac:dyDescent="0.25">
      <c r="A15" s="6" t="s">
        <v>220</v>
      </c>
      <c r="B15" s="120" t="s">
        <v>324</v>
      </c>
      <c r="C15" s="121"/>
    </row>
    <row r="16" spans="1:3" ht="48" customHeight="1" x14ac:dyDescent="0.25">
      <c r="A16" s="6" t="s">
        <v>220</v>
      </c>
      <c r="B16" s="109" t="s">
        <v>313</v>
      </c>
      <c r="C16" s="107" t="s">
        <v>329</v>
      </c>
    </row>
    <row r="17" spans="1:4" ht="63" customHeight="1" x14ac:dyDescent="0.25">
      <c r="A17" s="6" t="s">
        <v>220</v>
      </c>
      <c r="B17" s="110" t="s">
        <v>214</v>
      </c>
      <c r="C17" s="111" t="s">
        <v>331</v>
      </c>
    </row>
    <row r="18" spans="1:4" ht="63" customHeight="1" x14ac:dyDescent="0.25">
      <c r="A18" s="6" t="s">
        <v>220</v>
      </c>
      <c r="B18" s="109"/>
      <c r="C18" s="111" t="s">
        <v>330</v>
      </c>
    </row>
    <row r="19" spans="1:4" ht="33" customHeight="1" x14ac:dyDescent="0.25">
      <c r="A19" s="6" t="s">
        <v>220</v>
      </c>
      <c r="B19" s="110" t="s">
        <v>214</v>
      </c>
      <c r="C19" s="111" t="s">
        <v>334</v>
      </c>
    </row>
    <row r="20" spans="1:4" ht="48" customHeight="1" x14ac:dyDescent="0.25">
      <c r="A20" s="6" t="s">
        <v>220</v>
      </c>
      <c r="B20" s="110" t="s">
        <v>214</v>
      </c>
      <c r="C20" s="111" t="s">
        <v>337</v>
      </c>
    </row>
    <row r="21" spans="1:4" ht="33" customHeight="1" x14ac:dyDescent="0.25">
      <c r="A21" s="6" t="s">
        <v>220</v>
      </c>
      <c r="B21" s="110" t="s">
        <v>214</v>
      </c>
      <c r="C21" s="111" t="s">
        <v>338</v>
      </c>
    </row>
    <row r="22" spans="1:4" ht="48" customHeight="1" x14ac:dyDescent="0.25">
      <c r="A22" s="6" t="s">
        <v>220</v>
      </c>
      <c r="B22" s="110" t="s">
        <v>214</v>
      </c>
      <c r="C22" s="111" t="s">
        <v>347</v>
      </c>
      <c r="D22" s="134"/>
    </row>
    <row r="23" spans="1:4" ht="30" x14ac:dyDescent="0.25">
      <c r="A23" s="6" t="s">
        <v>220</v>
      </c>
      <c r="B23" s="128" t="s">
        <v>214</v>
      </c>
      <c r="C23" s="129" t="s">
        <v>345</v>
      </c>
      <c r="D23" s="134"/>
    </row>
    <row r="24" spans="1:4" ht="48" customHeight="1" x14ac:dyDescent="0.25">
      <c r="A24" s="6" t="s">
        <v>220</v>
      </c>
      <c r="B24" s="130"/>
      <c r="C24" s="131" t="s">
        <v>351</v>
      </c>
      <c r="D24" s="134"/>
    </row>
    <row r="25" spans="1:4" ht="60" customHeight="1" x14ac:dyDescent="0.25">
      <c r="A25" s="6" t="s">
        <v>220</v>
      </c>
      <c r="B25" s="110" t="s">
        <v>214</v>
      </c>
      <c r="C25" s="111" t="s">
        <v>348</v>
      </c>
      <c r="D25" s="132"/>
    </row>
    <row r="26" spans="1:4" ht="18.75" customHeight="1" x14ac:dyDescent="0.25">
      <c r="A26" s="6" t="s">
        <v>220</v>
      </c>
      <c r="B26" s="110"/>
      <c r="C26" s="133" t="s">
        <v>349</v>
      </c>
      <c r="D26" s="132"/>
    </row>
    <row r="27" spans="1:4" ht="33" customHeight="1" x14ac:dyDescent="0.25">
      <c r="A27" s="6" t="s">
        <v>220</v>
      </c>
      <c r="B27" s="110" t="s">
        <v>214</v>
      </c>
      <c r="C27" s="111" t="s">
        <v>346</v>
      </c>
      <c r="D27" s="132"/>
    </row>
    <row r="28" spans="1:4" ht="63" customHeight="1" x14ac:dyDescent="0.25">
      <c r="A28" s="6" t="s">
        <v>220</v>
      </c>
      <c r="B28" s="110" t="s">
        <v>214</v>
      </c>
      <c r="C28" s="111" t="s">
        <v>350</v>
      </c>
      <c r="D28" s="132"/>
    </row>
    <row r="29" spans="1:4" ht="33" customHeight="1" x14ac:dyDescent="0.25">
      <c r="A29" s="6" t="s">
        <v>220</v>
      </c>
      <c r="B29" s="123" t="s">
        <v>214</v>
      </c>
      <c r="C29" s="124" t="s">
        <v>333</v>
      </c>
    </row>
    <row r="30" spans="1:4" ht="14.25" customHeight="1" x14ac:dyDescent="0.25">
      <c r="B30" s="16"/>
      <c r="C30" s="5"/>
    </row>
    <row r="63" spans="3:3" x14ac:dyDescent="0.25">
      <c r="C63" s="1"/>
    </row>
  </sheetData>
  <sheetProtection sheet="1" objects="1" scenarios="1"/>
  <hyperlinks>
    <hyperlink ref="C4" r:id="rId1"/>
    <hyperlink ref="C23" r:id="rId2" display="Travel Costs Fields: Reimbursement for travel expenses (mileage, meals, and lodging) must follow the DAS travel policies and be calculated using the"/>
    <hyperlink ref="C24" r:id="rId3" display="GSA Per Diem Rates."/>
    <hyperlink ref="C26" r:id="rId4"/>
  </hyperlinks>
  <printOptions horizontalCentered="1"/>
  <pageMargins left="0.7" right="0.7" top="0.75" bottom="0.75" header="0.3" footer="0.3"/>
  <pageSetup fitToHeight="0"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pageSetUpPr fitToPage="1"/>
  </sheetPr>
  <dimension ref="A1:M500"/>
  <sheetViews>
    <sheetView showGridLines="0" zoomScaleNormal="100" workbookViewId="0">
      <pane ySplit="18" topLeftCell="A19" activePane="bottomLeft" state="frozen"/>
      <selection pane="bottomLeft" activeCell="B8" sqref="B8"/>
    </sheetView>
  </sheetViews>
  <sheetFormatPr defaultColWidth="9.140625" defaultRowHeight="15" x14ac:dyDescent="0.25"/>
  <cols>
    <col min="1" max="1" width="15.42578125" style="1" bestFit="1" customWidth="1"/>
    <col min="2" max="2" width="25.7109375" style="1" customWidth="1"/>
    <col min="3" max="3" width="24.7109375" style="1" bestFit="1" customWidth="1"/>
    <col min="4" max="4" width="28.85546875" style="1" customWidth="1"/>
    <col min="5" max="5" width="12.28515625" style="1" customWidth="1"/>
    <col min="6" max="6" width="16.5703125" style="30" bestFit="1" customWidth="1"/>
    <col min="7" max="7" width="12.28515625" style="31" customWidth="1"/>
    <col min="8" max="8" width="11" style="20" bestFit="1" customWidth="1"/>
    <col min="9" max="10" width="30.140625" style="1" bestFit="1" customWidth="1"/>
    <col min="11" max="11" width="15" style="1" bestFit="1" customWidth="1"/>
    <col min="12" max="12" width="12.5703125" style="1" customWidth="1"/>
    <col min="13" max="13" width="15.42578125" style="1" bestFit="1" customWidth="1"/>
    <col min="14" max="16384" width="9.140625" style="1"/>
  </cols>
  <sheetData>
    <row r="1" spans="1:13" s="3" customFormat="1" ht="25.5" customHeight="1" x14ac:dyDescent="0.4">
      <c r="A1" s="44" t="s">
        <v>220</v>
      </c>
      <c r="B1" s="40" t="s">
        <v>303</v>
      </c>
      <c r="C1" s="41"/>
      <c r="D1" s="41"/>
      <c r="E1" s="41"/>
      <c r="F1" s="42"/>
      <c r="G1" s="42"/>
      <c r="H1" s="42"/>
      <c r="I1" s="43"/>
    </row>
    <row r="2" spans="1:13" s="3" customFormat="1" x14ac:dyDescent="0.25">
      <c r="A2" s="45" t="s">
        <v>220</v>
      </c>
      <c r="B2" s="6"/>
      <c r="C2" s="2"/>
      <c r="D2" s="2"/>
      <c r="E2" s="2"/>
      <c r="F2" s="23"/>
      <c r="G2" s="24"/>
      <c r="H2" s="8"/>
    </row>
    <row r="3" spans="1:13" s="3" customFormat="1" ht="15.75" customHeight="1" x14ac:dyDescent="0.25">
      <c r="A3" s="45" t="s">
        <v>220</v>
      </c>
      <c r="B3" s="139" t="s">
        <v>304</v>
      </c>
      <c r="C3" s="140"/>
      <c r="D3" s="140"/>
      <c r="E3" s="140"/>
      <c r="F3" s="140"/>
      <c r="G3" s="140"/>
      <c r="H3" s="140"/>
      <c r="I3" s="140"/>
    </row>
    <row r="4" spans="1:13" s="3" customFormat="1" x14ac:dyDescent="0.25">
      <c r="A4" s="45" t="s">
        <v>220</v>
      </c>
    </row>
    <row r="5" spans="1:13" s="3" customFormat="1" x14ac:dyDescent="0.25">
      <c r="A5" s="46" t="s">
        <v>220</v>
      </c>
      <c r="B5" s="139" t="s">
        <v>305</v>
      </c>
      <c r="C5" s="140"/>
      <c r="D5" s="140"/>
      <c r="E5" s="140"/>
      <c r="F5" s="140"/>
      <c r="G5" s="140"/>
      <c r="H5" s="140"/>
      <c r="I5" s="140"/>
    </row>
    <row r="6" spans="1:13" s="3" customFormat="1" hidden="1" x14ac:dyDescent="0.25">
      <c r="A6" s="6" t="s">
        <v>220</v>
      </c>
      <c r="C6" s="4"/>
      <c r="E6" s="17"/>
      <c r="F6" s="26"/>
      <c r="G6" s="25"/>
      <c r="H6" s="8"/>
    </row>
    <row r="7" spans="1:13" s="3" customFormat="1" x14ac:dyDescent="0.25">
      <c r="A7" s="7" t="s">
        <v>220</v>
      </c>
      <c r="C7" s="4"/>
      <c r="E7" s="17"/>
      <c r="F7" s="26"/>
      <c r="G7" s="25"/>
      <c r="H7" s="8"/>
    </row>
    <row r="8" spans="1:13" s="3" customFormat="1" ht="15.75" customHeight="1" x14ac:dyDescent="0.25">
      <c r="A8" s="68" t="s">
        <v>216</v>
      </c>
      <c r="B8" s="72" t="s">
        <v>212</v>
      </c>
      <c r="C8" s="18"/>
      <c r="F8" s="27"/>
      <c r="G8" s="28"/>
    </row>
    <row r="9" spans="1:13" s="3" customFormat="1" ht="15.75" customHeight="1" x14ac:dyDescent="0.25">
      <c r="A9" s="69" t="s">
        <v>217</v>
      </c>
      <c r="B9" s="78" t="str">
        <f>IF($B$8="(enter ID)","(autofill)",(IFERROR(VLOOKUP($B$8,District_IDs[],2,0),"Invalid Entity ID")))</f>
        <v>(autofill)</v>
      </c>
      <c r="C9" s="9"/>
      <c r="G9" s="28"/>
    </row>
    <row r="10" spans="1:13" s="3" customFormat="1" ht="15" customHeight="1" x14ac:dyDescent="0.25">
      <c r="A10" s="6" t="s">
        <v>220</v>
      </c>
      <c r="B10" s="79"/>
      <c r="C10" s="10"/>
      <c r="G10" s="28"/>
    </row>
    <row r="11" spans="1:13" s="3" customFormat="1" ht="15.75" customHeight="1" x14ac:dyDescent="0.25">
      <c r="A11" s="75" t="s">
        <v>209</v>
      </c>
      <c r="B11" s="81" t="s">
        <v>288</v>
      </c>
      <c r="C11" s="77"/>
      <c r="F11" s="29"/>
      <c r="G11" s="28"/>
      <c r="J11" s="11"/>
    </row>
    <row r="12" spans="1:13" s="3" customFormat="1" ht="15.75" customHeight="1" x14ac:dyDescent="0.25">
      <c r="A12" s="69" t="s">
        <v>301</v>
      </c>
      <c r="B12" s="82" t="s">
        <v>289</v>
      </c>
      <c r="C12" s="76"/>
      <c r="F12" s="27"/>
      <c r="G12" s="28"/>
      <c r="I12" s="13"/>
      <c r="J12" s="4"/>
    </row>
    <row r="13" spans="1:13" s="3" customFormat="1" ht="15" customHeight="1" x14ac:dyDescent="0.25">
      <c r="A13" s="6" t="s">
        <v>220</v>
      </c>
      <c r="B13" s="19"/>
      <c r="C13" s="10"/>
      <c r="F13" s="29"/>
      <c r="G13" s="28"/>
    </row>
    <row r="14" spans="1:13" s="3" customFormat="1" ht="15.75" customHeight="1" x14ac:dyDescent="0.25">
      <c r="A14" s="67" t="s">
        <v>299</v>
      </c>
      <c r="B14" s="73" t="s">
        <v>211</v>
      </c>
      <c r="F14" s="32"/>
      <c r="J14" s="14"/>
    </row>
    <row r="15" spans="1:13" s="3" customFormat="1" ht="15" hidden="1" customHeight="1" x14ac:dyDescent="0.25">
      <c r="A15" s="6" t="s">
        <v>220</v>
      </c>
      <c r="B15" s="10"/>
      <c r="C15" s="10"/>
      <c r="F15" s="29"/>
    </row>
    <row r="16" spans="1:13" s="3" customFormat="1" ht="30" hidden="1" customHeight="1" x14ac:dyDescent="0.25">
      <c r="A16" s="22" t="s">
        <v>218</v>
      </c>
      <c r="B16" s="21">
        <f>SUM(Expenses[Total Reimbursement])</f>
        <v>0</v>
      </c>
      <c r="C16" s="19"/>
      <c r="E16" s="28"/>
      <c r="K16" s="29"/>
      <c r="L16" s="29"/>
      <c r="M16" s="29"/>
    </row>
    <row r="17" spans="1:9" s="3" customFormat="1" ht="15.75" customHeight="1" x14ac:dyDescent="0.25">
      <c r="A17" s="6" t="s">
        <v>220</v>
      </c>
      <c r="D17" s="28"/>
      <c r="E17" s="28"/>
      <c r="F17" s="28"/>
      <c r="G17" s="28"/>
    </row>
    <row r="18" spans="1:9" s="3" customFormat="1" x14ac:dyDescent="0.25">
      <c r="A18" s="47" t="s">
        <v>300</v>
      </c>
      <c r="B18" s="48" t="s">
        <v>302</v>
      </c>
      <c r="C18" s="48" t="s">
        <v>221</v>
      </c>
      <c r="D18" s="48" t="s">
        <v>234</v>
      </c>
      <c r="E18" s="59" t="s">
        <v>228</v>
      </c>
      <c r="F18" s="48" t="s">
        <v>235</v>
      </c>
      <c r="G18" s="50" t="s">
        <v>224</v>
      </c>
      <c r="H18" s="48" t="s">
        <v>229</v>
      </c>
      <c r="I18" s="48" t="s">
        <v>230</v>
      </c>
    </row>
    <row r="19" spans="1:9" x14ac:dyDescent="0.25">
      <c r="A19" s="57" t="s">
        <v>212</v>
      </c>
      <c r="B19" s="52" t="s">
        <v>288</v>
      </c>
      <c r="C19" s="113" t="s">
        <v>215</v>
      </c>
      <c r="D19" s="52" t="s">
        <v>215</v>
      </c>
      <c r="E19" s="60" t="s">
        <v>215</v>
      </c>
      <c r="F19" s="52" t="s">
        <v>215</v>
      </c>
      <c r="G19" s="55" t="s">
        <v>311</v>
      </c>
      <c r="H19" s="52" t="s">
        <v>215</v>
      </c>
      <c r="I19" s="52" t="s">
        <v>215</v>
      </c>
    </row>
    <row r="20" spans="1:9" x14ac:dyDescent="0.25">
      <c r="A20" s="57"/>
      <c r="B20" s="52"/>
      <c r="C20" s="113"/>
      <c r="D20" s="52"/>
      <c r="E20" s="60"/>
      <c r="F20" s="52"/>
      <c r="G20" s="55"/>
      <c r="H20" s="52"/>
      <c r="I20" s="52"/>
    </row>
    <row r="21" spans="1:9" x14ac:dyDescent="0.25">
      <c r="A21" s="57"/>
      <c r="B21" s="52"/>
      <c r="C21" s="113"/>
      <c r="D21" s="52"/>
      <c r="E21" s="60"/>
      <c r="F21" s="52"/>
      <c r="G21" s="55"/>
      <c r="H21" s="52"/>
      <c r="I21" s="52"/>
    </row>
    <row r="22" spans="1:9" x14ac:dyDescent="0.25">
      <c r="A22" s="57"/>
      <c r="B22" s="52"/>
      <c r="C22" s="113"/>
      <c r="D22" s="52"/>
      <c r="E22" s="60"/>
      <c r="F22" s="52"/>
      <c r="G22" s="55"/>
      <c r="H22" s="52"/>
      <c r="I22" s="52"/>
    </row>
    <row r="23" spans="1:9" x14ac:dyDescent="0.25">
      <c r="A23" s="57"/>
      <c r="B23" s="52"/>
      <c r="C23" s="113"/>
      <c r="D23" s="52"/>
      <c r="E23" s="60"/>
      <c r="F23" s="52"/>
      <c r="G23" s="55"/>
      <c r="H23" s="52"/>
      <c r="I23" s="52"/>
    </row>
    <row r="24" spans="1:9" x14ac:dyDescent="0.25">
      <c r="A24" s="57"/>
      <c r="B24" s="52"/>
      <c r="C24" s="113"/>
      <c r="D24" s="52"/>
      <c r="E24" s="60"/>
      <c r="F24" s="52"/>
      <c r="G24" s="55"/>
      <c r="H24" s="52"/>
      <c r="I24" s="52"/>
    </row>
    <row r="25" spans="1:9" x14ac:dyDescent="0.25">
      <c r="A25" s="57"/>
      <c r="B25" s="52"/>
      <c r="C25" s="113"/>
      <c r="D25" s="52"/>
      <c r="E25" s="60"/>
      <c r="F25" s="52"/>
      <c r="G25" s="55"/>
      <c r="H25" s="52"/>
      <c r="I25" s="52"/>
    </row>
    <row r="26" spans="1:9" x14ac:dyDescent="0.25">
      <c r="A26" s="57"/>
      <c r="B26" s="52"/>
      <c r="C26" s="113"/>
      <c r="D26" s="52"/>
      <c r="E26" s="60"/>
      <c r="F26" s="52"/>
      <c r="G26" s="55"/>
      <c r="H26" s="52"/>
      <c r="I26" s="52"/>
    </row>
    <row r="27" spans="1:9" x14ac:dyDescent="0.25">
      <c r="A27" s="57"/>
      <c r="B27" s="52"/>
      <c r="C27" s="113"/>
      <c r="D27" s="52"/>
      <c r="E27" s="60"/>
      <c r="F27" s="52"/>
      <c r="G27" s="55"/>
      <c r="H27" s="52"/>
      <c r="I27" s="52"/>
    </row>
    <row r="28" spans="1:9" x14ac:dyDescent="0.25">
      <c r="A28" s="57"/>
      <c r="B28" s="52"/>
      <c r="C28" s="113"/>
      <c r="D28" s="52"/>
      <c r="E28" s="60"/>
      <c r="F28" s="52"/>
      <c r="G28" s="55"/>
      <c r="H28" s="52"/>
      <c r="I28" s="52"/>
    </row>
    <row r="29" spans="1:9" x14ac:dyDescent="0.25">
      <c r="A29" s="57"/>
      <c r="B29" s="52"/>
      <c r="C29" s="113"/>
      <c r="D29" s="52"/>
      <c r="E29" s="60"/>
      <c r="F29" s="52"/>
      <c r="G29" s="55"/>
      <c r="H29" s="52"/>
      <c r="I29" s="52"/>
    </row>
    <row r="30" spans="1:9" x14ac:dyDescent="0.25">
      <c r="A30" s="57"/>
      <c r="B30" s="52"/>
      <c r="C30" s="113"/>
      <c r="D30" s="52"/>
      <c r="E30" s="60"/>
      <c r="F30" s="52"/>
      <c r="G30" s="55"/>
      <c r="H30" s="52"/>
      <c r="I30" s="52"/>
    </row>
    <row r="31" spans="1:9" x14ac:dyDescent="0.25">
      <c r="A31" s="58"/>
      <c r="B31" s="54"/>
      <c r="C31" s="113"/>
      <c r="D31" s="52"/>
      <c r="E31" s="61"/>
      <c r="F31" s="54"/>
      <c r="G31" s="55"/>
      <c r="H31" s="52"/>
      <c r="I31" s="52"/>
    </row>
    <row r="32" spans="1:9" x14ac:dyDescent="0.25">
      <c r="A32" s="58"/>
      <c r="B32" s="54"/>
      <c r="C32" s="113"/>
      <c r="D32" s="52"/>
      <c r="E32" s="61"/>
      <c r="F32" s="54"/>
      <c r="G32" s="55"/>
      <c r="H32" s="52"/>
      <c r="I32" s="52"/>
    </row>
    <row r="33" spans="1:9" x14ac:dyDescent="0.25">
      <c r="A33" s="58"/>
      <c r="B33" s="54"/>
      <c r="C33" s="113"/>
      <c r="D33" s="52"/>
      <c r="E33" s="61"/>
      <c r="F33" s="54"/>
      <c r="G33" s="55"/>
      <c r="H33" s="52"/>
      <c r="I33" s="52"/>
    </row>
    <row r="34" spans="1:9" x14ac:dyDescent="0.25">
      <c r="A34" s="58"/>
      <c r="B34" s="54"/>
      <c r="C34" s="113"/>
      <c r="D34" s="52"/>
      <c r="E34" s="61"/>
      <c r="F34" s="54"/>
      <c r="G34" s="55"/>
      <c r="H34" s="52"/>
      <c r="I34" s="52"/>
    </row>
    <row r="35" spans="1:9" x14ac:dyDescent="0.25">
      <c r="A35" s="58"/>
      <c r="B35" s="54"/>
      <c r="C35" s="113"/>
      <c r="D35" s="52"/>
      <c r="E35" s="61"/>
      <c r="F35" s="54"/>
      <c r="G35" s="55"/>
      <c r="H35" s="52"/>
      <c r="I35" s="52"/>
    </row>
    <row r="36" spans="1:9" x14ac:dyDescent="0.25">
      <c r="A36" s="58"/>
      <c r="B36" s="54"/>
      <c r="C36" s="113"/>
      <c r="D36" s="52"/>
      <c r="E36" s="61"/>
      <c r="F36" s="54"/>
      <c r="G36" s="55"/>
      <c r="H36" s="52"/>
      <c r="I36" s="52"/>
    </row>
    <row r="37" spans="1:9" x14ac:dyDescent="0.25">
      <c r="A37" s="58"/>
      <c r="B37" s="54"/>
      <c r="C37" s="113"/>
      <c r="D37" s="52"/>
      <c r="E37" s="61"/>
      <c r="F37" s="54"/>
      <c r="G37" s="55"/>
      <c r="H37" s="52"/>
      <c r="I37" s="52"/>
    </row>
    <row r="38" spans="1:9" x14ac:dyDescent="0.25">
      <c r="A38" s="58"/>
      <c r="B38" s="54"/>
      <c r="C38" s="113"/>
      <c r="D38" s="52"/>
      <c r="E38" s="61"/>
      <c r="F38" s="54"/>
      <c r="G38" s="55"/>
      <c r="H38" s="52"/>
      <c r="I38" s="52"/>
    </row>
    <row r="39" spans="1:9" x14ac:dyDescent="0.25">
      <c r="A39" s="58"/>
      <c r="B39" s="54"/>
      <c r="C39" s="113"/>
      <c r="D39" s="52"/>
      <c r="E39" s="61"/>
      <c r="F39" s="54"/>
      <c r="G39" s="55"/>
      <c r="H39" s="52"/>
      <c r="I39" s="52"/>
    </row>
    <row r="40" spans="1:9" x14ac:dyDescent="0.25">
      <c r="A40" s="58"/>
      <c r="B40" s="54"/>
      <c r="C40" s="113"/>
      <c r="D40" s="52"/>
      <c r="E40" s="61"/>
      <c r="F40" s="54"/>
      <c r="G40" s="55"/>
      <c r="H40" s="52"/>
      <c r="I40" s="52"/>
    </row>
    <row r="41" spans="1:9" x14ac:dyDescent="0.25">
      <c r="A41" s="58"/>
      <c r="B41" s="54"/>
      <c r="C41" s="113"/>
      <c r="D41" s="52"/>
      <c r="E41" s="61"/>
      <c r="F41" s="54"/>
      <c r="G41" s="55"/>
      <c r="H41" s="52"/>
      <c r="I41" s="52"/>
    </row>
    <row r="42" spans="1:9" x14ac:dyDescent="0.25">
      <c r="A42" s="58"/>
      <c r="B42" s="54"/>
      <c r="C42" s="113"/>
      <c r="D42" s="52"/>
      <c r="E42" s="61"/>
      <c r="F42" s="54"/>
      <c r="G42" s="55"/>
      <c r="H42" s="52"/>
      <c r="I42" s="52"/>
    </row>
    <row r="43" spans="1:9" x14ac:dyDescent="0.25">
      <c r="A43" s="58"/>
      <c r="B43" s="54"/>
      <c r="C43" s="113"/>
      <c r="D43" s="52"/>
      <c r="E43" s="61"/>
      <c r="F43" s="54"/>
      <c r="G43" s="55"/>
      <c r="H43" s="52"/>
      <c r="I43" s="52"/>
    </row>
    <row r="44" spans="1:9" x14ac:dyDescent="0.25">
      <c r="A44" s="58"/>
      <c r="B44" s="54"/>
      <c r="C44" s="113"/>
      <c r="D44" s="52"/>
      <c r="E44" s="61"/>
      <c r="F44" s="54"/>
      <c r="G44" s="55"/>
      <c r="H44" s="52"/>
      <c r="I44" s="52"/>
    </row>
    <row r="45" spans="1:9" x14ac:dyDescent="0.25">
      <c r="A45" s="58"/>
      <c r="B45" s="54"/>
      <c r="C45" s="113"/>
      <c r="D45" s="52"/>
      <c r="E45" s="61"/>
      <c r="F45" s="54"/>
      <c r="G45" s="55"/>
      <c r="H45" s="52"/>
      <c r="I45" s="52"/>
    </row>
    <row r="46" spans="1:9" x14ac:dyDescent="0.25">
      <c r="A46" s="58"/>
      <c r="B46" s="54"/>
      <c r="C46" s="113"/>
      <c r="D46" s="52"/>
      <c r="E46" s="61"/>
      <c r="F46" s="54"/>
      <c r="G46" s="55"/>
      <c r="H46" s="52"/>
      <c r="I46" s="52"/>
    </row>
    <row r="47" spans="1:9" x14ac:dyDescent="0.25">
      <c r="A47" s="58"/>
      <c r="B47" s="54"/>
      <c r="C47" s="113"/>
      <c r="D47" s="52"/>
      <c r="E47" s="61"/>
      <c r="F47" s="54"/>
      <c r="G47" s="55"/>
      <c r="H47" s="52"/>
      <c r="I47" s="52"/>
    </row>
    <row r="48" spans="1:9" x14ac:dyDescent="0.25">
      <c r="A48" s="58"/>
      <c r="B48" s="54"/>
      <c r="C48" s="113"/>
      <c r="D48" s="52"/>
      <c r="E48" s="61"/>
      <c r="F48" s="54"/>
      <c r="G48" s="55"/>
      <c r="H48" s="52"/>
      <c r="I48" s="52"/>
    </row>
    <row r="49" spans="1:9" x14ac:dyDescent="0.25">
      <c r="A49" s="58"/>
      <c r="B49" s="54"/>
      <c r="C49" s="113"/>
      <c r="D49" s="52"/>
      <c r="E49" s="61"/>
      <c r="F49" s="54"/>
      <c r="G49" s="55"/>
      <c r="H49" s="52"/>
      <c r="I49" s="52"/>
    </row>
    <row r="50" spans="1:9" x14ac:dyDescent="0.25">
      <c r="A50" s="58"/>
      <c r="B50" s="54"/>
      <c r="C50" s="113"/>
      <c r="D50" s="52"/>
      <c r="E50" s="61"/>
      <c r="F50" s="54"/>
      <c r="G50" s="55"/>
      <c r="H50" s="52"/>
      <c r="I50" s="52"/>
    </row>
    <row r="51" spans="1:9" x14ac:dyDescent="0.25">
      <c r="A51" s="58"/>
      <c r="B51" s="54"/>
      <c r="C51" s="113"/>
      <c r="D51" s="52"/>
      <c r="E51" s="61"/>
      <c r="F51" s="54"/>
      <c r="G51" s="55"/>
      <c r="H51" s="52"/>
      <c r="I51" s="52"/>
    </row>
    <row r="52" spans="1:9" x14ac:dyDescent="0.25">
      <c r="A52" s="58"/>
      <c r="B52" s="54"/>
      <c r="C52" s="113"/>
      <c r="D52" s="52"/>
      <c r="E52" s="61"/>
      <c r="F52" s="54"/>
      <c r="G52" s="55"/>
      <c r="H52" s="52"/>
      <c r="I52" s="52"/>
    </row>
    <row r="53" spans="1:9" x14ac:dyDescent="0.25">
      <c r="A53" s="58"/>
      <c r="B53" s="54"/>
      <c r="C53" s="113"/>
      <c r="D53" s="52"/>
      <c r="E53" s="61"/>
      <c r="F53" s="54"/>
      <c r="G53" s="55"/>
      <c r="H53" s="52"/>
      <c r="I53" s="52"/>
    </row>
    <row r="54" spans="1:9" x14ac:dyDescent="0.25">
      <c r="A54" s="58"/>
      <c r="B54" s="54"/>
      <c r="C54" s="113"/>
      <c r="D54" s="52"/>
      <c r="E54" s="61"/>
      <c r="F54" s="54"/>
      <c r="G54" s="55"/>
      <c r="H54" s="52"/>
      <c r="I54" s="52"/>
    </row>
    <row r="55" spans="1:9" x14ac:dyDescent="0.25">
      <c r="A55" s="58"/>
      <c r="B55" s="54"/>
      <c r="C55" s="113"/>
      <c r="D55" s="52"/>
      <c r="E55" s="61"/>
      <c r="F55" s="54"/>
      <c r="G55" s="55"/>
      <c r="H55" s="52"/>
      <c r="I55" s="52"/>
    </row>
    <row r="56" spans="1:9" x14ac:dyDescent="0.25">
      <c r="A56" s="58"/>
      <c r="B56" s="54"/>
      <c r="C56" s="113"/>
      <c r="D56" s="52"/>
      <c r="E56" s="61"/>
      <c r="F56" s="54"/>
      <c r="G56" s="55"/>
      <c r="H56" s="52"/>
      <c r="I56" s="52"/>
    </row>
    <row r="57" spans="1:9" x14ac:dyDescent="0.25">
      <c r="A57" s="58"/>
      <c r="B57" s="54"/>
      <c r="C57" s="113"/>
      <c r="D57" s="52"/>
      <c r="E57" s="61"/>
      <c r="F57" s="54"/>
      <c r="G57" s="55"/>
      <c r="H57" s="52"/>
      <c r="I57" s="52"/>
    </row>
    <row r="58" spans="1:9" x14ac:dyDescent="0.25">
      <c r="A58" s="58"/>
      <c r="B58" s="54"/>
      <c r="C58" s="113"/>
      <c r="D58" s="52"/>
      <c r="E58" s="61"/>
      <c r="F58" s="54"/>
      <c r="G58" s="55"/>
      <c r="H58" s="52"/>
      <c r="I58" s="52"/>
    </row>
    <row r="59" spans="1:9" x14ac:dyDescent="0.25">
      <c r="A59" s="58"/>
      <c r="B59" s="54"/>
      <c r="C59" s="113"/>
      <c r="D59" s="52"/>
      <c r="E59" s="61"/>
      <c r="F59" s="54"/>
      <c r="G59" s="55"/>
      <c r="H59" s="52"/>
      <c r="I59" s="52"/>
    </row>
    <row r="60" spans="1:9" x14ac:dyDescent="0.25">
      <c r="A60" s="58"/>
      <c r="B60" s="54"/>
      <c r="C60" s="113"/>
      <c r="D60" s="52"/>
      <c r="E60" s="61"/>
      <c r="F60" s="54"/>
      <c r="G60" s="55"/>
      <c r="H60" s="52"/>
      <c r="I60" s="52"/>
    </row>
    <row r="61" spans="1:9" x14ac:dyDescent="0.25">
      <c r="A61" s="58"/>
      <c r="B61" s="54"/>
      <c r="C61" s="113"/>
      <c r="D61" s="52"/>
      <c r="E61" s="61"/>
      <c r="F61" s="54"/>
      <c r="G61" s="55"/>
      <c r="H61" s="52"/>
      <c r="I61" s="52"/>
    </row>
    <row r="62" spans="1:9" x14ac:dyDescent="0.25">
      <c r="A62" s="58"/>
      <c r="B62" s="54"/>
      <c r="C62" s="113"/>
      <c r="D62" s="52"/>
      <c r="E62" s="61"/>
      <c r="F62" s="54"/>
      <c r="G62" s="55"/>
      <c r="H62" s="52"/>
      <c r="I62" s="52"/>
    </row>
    <row r="63" spans="1:9" x14ac:dyDescent="0.25">
      <c r="A63" s="58"/>
      <c r="B63" s="54"/>
      <c r="C63" s="113"/>
      <c r="D63" s="52"/>
      <c r="E63" s="61"/>
      <c r="F63" s="54"/>
      <c r="G63" s="55"/>
      <c r="H63" s="52"/>
      <c r="I63" s="52"/>
    </row>
    <row r="64" spans="1:9" x14ac:dyDescent="0.25">
      <c r="A64" s="58"/>
      <c r="B64" s="54"/>
      <c r="C64" s="113"/>
      <c r="D64" s="52"/>
      <c r="E64" s="61"/>
      <c r="F64" s="54"/>
      <c r="G64" s="55"/>
      <c r="H64" s="52"/>
      <c r="I64" s="52"/>
    </row>
    <row r="65" spans="1:9" x14ac:dyDescent="0.25">
      <c r="A65" s="58"/>
      <c r="B65" s="54"/>
      <c r="C65" s="113"/>
      <c r="D65" s="52"/>
      <c r="E65" s="61"/>
      <c r="F65" s="54"/>
      <c r="G65" s="55"/>
      <c r="H65" s="52"/>
      <c r="I65" s="52"/>
    </row>
    <row r="66" spans="1:9" x14ac:dyDescent="0.25">
      <c r="A66" s="58"/>
      <c r="B66" s="54"/>
      <c r="C66" s="113"/>
      <c r="D66" s="52"/>
      <c r="E66" s="61"/>
      <c r="F66" s="54"/>
      <c r="G66" s="55"/>
      <c r="H66" s="52"/>
      <c r="I66" s="52"/>
    </row>
    <row r="67" spans="1:9" x14ac:dyDescent="0.25">
      <c r="A67" s="58"/>
      <c r="B67" s="54"/>
      <c r="C67" s="113"/>
      <c r="D67" s="52"/>
      <c r="E67" s="61"/>
      <c r="F67" s="54"/>
      <c r="G67" s="55"/>
      <c r="H67" s="52"/>
      <c r="I67" s="52"/>
    </row>
    <row r="68" spans="1:9" x14ac:dyDescent="0.25">
      <c r="A68" s="58"/>
      <c r="B68" s="54"/>
      <c r="C68" s="113"/>
      <c r="D68" s="52"/>
      <c r="E68" s="61"/>
      <c r="F68" s="54"/>
      <c r="G68" s="55"/>
      <c r="H68" s="52"/>
      <c r="I68" s="52"/>
    </row>
    <row r="69" spans="1:9" x14ac:dyDescent="0.25">
      <c r="A69" s="58"/>
      <c r="B69" s="54"/>
      <c r="C69" s="113"/>
      <c r="D69" s="52"/>
      <c r="E69" s="61"/>
      <c r="F69" s="54"/>
      <c r="G69" s="55"/>
      <c r="H69" s="52"/>
      <c r="I69" s="52"/>
    </row>
    <row r="70" spans="1:9" x14ac:dyDescent="0.25">
      <c r="A70" s="58"/>
      <c r="B70" s="54"/>
      <c r="C70" s="113"/>
      <c r="D70" s="52"/>
      <c r="E70" s="61"/>
      <c r="F70" s="54"/>
      <c r="G70" s="55"/>
      <c r="H70" s="52"/>
      <c r="I70" s="52"/>
    </row>
    <row r="71" spans="1:9" x14ac:dyDescent="0.25">
      <c r="A71" s="58"/>
      <c r="B71" s="54"/>
      <c r="C71" s="113"/>
      <c r="D71" s="52"/>
      <c r="E71" s="61"/>
      <c r="F71" s="54"/>
      <c r="G71" s="55"/>
      <c r="H71" s="52"/>
      <c r="I71" s="52"/>
    </row>
    <row r="72" spans="1:9" x14ac:dyDescent="0.25">
      <c r="A72" s="58"/>
      <c r="B72" s="54"/>
      <c r="C72" s="113"/>
      <c r="D72" s="52"/>
      <c r="E72" s="61"/>
      <c r="F72" s="54"/>
      <c r="G72" s="55"/>
      <c r="H72" s="52"/>
      <c r="I72" s="52"/>
    </row>
    <row r="73" spans="1:9" x14ac:dyDescent="0.25">
      <c r="A73" s="58"/>
      <c r="B73" s="54"/>
      <c r="C73" s="113"/>
      <c r="D73" s="52"/>
      <c r="E73" s="61"/>
      <c r="F73" s="54"/>
      <c r="G73" s="55"/>
      <c r="H73" s="52"/>
      <c r="I73" s="52"/>
    </row>
    <row r="74" spans="1:9" x14ac:dyDescent="0.25">
      <c r="A74" s="58"/>
      <c r="B74" s="54"/>
      <c r="C74" s="113"/>
      <c r="D74" s="52"/>
      <c r="E74" s="61"/>
      <c r="F74" s="54"/>
      <c r="G74" s="55"/>
      <c r="H74" s="52"/>
      <c r="I74" s="52"/>
    </row>
    <row r="75" spans="1:9" x14ac:dyDescent="0.25">
      <c r="A75" s="58"/>
      <c r="B75" s="54"/>
      <c r="C75" s="113"/>
      <c r="D75" s="52"/>
      <c r="E75" s="61"/>
      <c r="F75" s="54"/>
      <c r="G75" s="55"/>
      <c r="H75" s="52"/>
      <c r="I75" s="52"/>
    </row>
    <row r="76" spans="1:9" x14ac:dyDescent="0.25">
      <c r="A76" s="58"/>
      <c r="B76" s="54"/>
      <c r="C76" s="113"/>
      <c r="D76" s="52"/>
      <c r="E76" s="61"/>
      <c r="F76" s="54"/>
      <c r="G76" s="55"/>
      <c r="H76" s="52"/>
      <c r="I76" s="52"/>
    </row>
    <row r="77" spans="1:9" x14ac:dyDescent="0.25">
      <c r="A77" s="58"/>
      <c r="B77" s="54"/>
      <c r="C77" s="113"/>
      <c r="D77" s="52"/>
      <c r="E77" s="61"/>
      <c r="F77" s="54"/>
      <c r="G77" s="55"/>
      <c r="H77" s="52"/>
      <c r="I77" s="52"/>
    </row>
    <row r="78" spans="1:9" x14ac:dyDescent="0.25">
      <c r="A78" s="58"/>
      <c r="B78" s="54"/>
      <c r="C78" s="113"/>
      <c r="D78" s="52"/>
      <c r="E78" s="61"/>
      <c r="F78" s="54"/>
      <c r="G78" s="55"/>
      <c r="H78" s="52"/>
      <c r="I78" s="52"/>
    </row>
    <row r="79" spans="1:9" x14ac:dyDescent="0.25">
      <c r="A79" s="58"/>
      <c r="B79" s="54"/>
      <c r="C79" s="113"/>
      <c r="D79" s="52"/>
      <c r="E79" s="61"/>
      <c r="F79" s="54"/>
      <c r="G79" s="55"/>
      <c r="H79" s="52"/>
      <c r="I79" s="52"/>
    </row>
    <row r="80" spans="1:9" x14ac:dyDescent="0.25">
      <c r="A80" s="58"/>
      <c r="B80" s="54"/>
      <c r="C80" s="113"/>
      <c r="D80" s="52"/>
      <c r="E80" s="61"/>
      <c r="F80" s="54"/>
      <c r="G80" s="55"/>
      <c r="H80" s="52"/>
      <c r="I80" s="52"/>
    </row>
    <row r="81" spans="1:9" x14ac:dyDescent="0.25">
      <c r="A81" s="58"/>
      <c r="B81" s="54"/>
      <c r="C81" s="113"/>
      <c r="D81" s="52"/>
      <c r="E81" s="61"/>
      <c r="F81" s="54"/>
      <c r="G81" s="55"/>
      <c r="H81" s="52"/>
      <c r="I81" s="52"/>
    </row>
    <row r="82" spans="1:9" x14ac:dyDescent="0.25">
      <c r="A82" s="58"/>
      <c r="B82" s="54"/>
      <c r="C82" s="113"/>
      <c r="D82" s="52"/>
      <c r="E82" s="61"/>
      <c r="F82" s="54"/>
      <c r="G82" s="55"/>
      <c r="H82" s="52"/>
      <c r="I82" s="52"/>
    </row>
    <row r="83" spans="1:9" x14ac:dyDescent="0.25">
      <c r="A83" s="58"/>
      <c r="B83" s="54"/>
      <c r="C83" s="113"/>
      <c r="D83" s="52"/>
      <c r="E83" s="61"/>
      <c r="F83" s="54"/>
      <c r="G83" s="55"/>
      <c r="H83" s="52"/>
      <c r="I83" s="52"/>
    </row>
    <row r="84" spans="1:9" x14ac:dyDescent="0.25">
      <c r="A84" s="58"/>
      <c r="B84" s="54"/>
      <c r="C84" s="113"/>
      <c r="D84" s="52"/>
      <c r="E84" s="61"/>
      <c r="F84" s="54"/>
      <c r="G84" s="55"/>
      <c r="H84" s="52"/>
      <c r="I84" s="52"/>
    </row>
    <row r="85" spans="1:9" x14ac:dyDescent="0.25">
      <c r="A85" s="58"/>
      <c r="B85" s="54"/>
      <c r="C85" s="113"/>
      <c r="D85" s="52"/>
      <c r="E85" s="61"/>
      <c r="F85" s="54"/>
      <c r="G85" s="55"/>
      <c r="H85" s="52"/>
      <c r="I85" s="52"/>
    </row>
    <row r="86" spans="1:9" x14ac:dyDescent="0.25">
      <c r="A86" s="58"/>
      <c r="B86" s="54"/>
      <c r="C86" s="113"/>
      <c r="D86" s="52"/>
      <c r="E86" s="61"/>
      <c r="F86" s="54"/>
      <c r="G86" s="55"/>
      <c r="H86" s="52"/>
      <c r="I86" s="52"/>
    </row>
    <row r="87" spans="1:9" x14ac:dyDescent="0.25">
      <c r="A87" s="58"/>
      <c r="B87" s="54"/>
      <c r="C87" s="113"/>
      <c r="D87" s="52"/>
      <c r="E87" s="61"/>
      <c r="F87" s="54"/>
      <c r="G87" s="55"/>
      <c r="H87" s="52"/>
      <c r="I87" s="52"/>
    </row>
    <row r="88" spans="1:9" x14ac:dyDescent="0.25">
      <c r="A88" s="58"/>
      <c r="B88" s="54"/>
      <c r="C88" s="113"/>
      <c r="D88" s="52"/>
      <c r="E88" s="61"/>
      <c r="F88" s="54"/>
      <c r="G88" s="55"/>
      <c r="H88" s="52"/>
      <c r="I88" s="52"/>
    </row>
    <row r="89" spans="1:9" x14ac:dyDescent="0.25">
      <c r="A89" s="58"/>
      <c r="B89" s="54"/>
      <c r="C89" s="113"/>
      <c r="D89" s="52"/>
      <c r="E89" s="61"/>
      <c r="F89" s="54"/>
      <c r="G89" s="55"/>
      <c r="H89" s="52"/>
      <c r="I89" s="52"/>
    </row>
    <row r="90" spans="1:9" x14ac:dyDescent="0.25">
      <c r="A90" s="58"/>
      <c r="B90" s="54"/>
      <c r="C90" s="113"/>
      <c r="D90" s="52"/>
      <c r="E90" s="61"/>
      <c r="F90" s="54"/>
      <c r="G90" s="55"/>
      <c r="H90" s="52"/>
      <c r="I90" s="52"/>
    </row>
    <row r="91" spans="1:9" x14ac:dyDescent="0.25">
      <c r="A91" s="58"/>
      <c r="B91" s="54"/>
      <c r="C91" s="113"/>
      <c r="D91" s="52"/>
      <c r="E91" s="61"/>
      <c r="F91" s="54"/>
      <c r="G91" s="55"/>
      <c r="H91" s="52"/>
      <c r="I91" s="52"/>
    </row>
    <row r="92" spans="1:9" x14ac:dyDescent="0.25">
      <c r="A92" s="58"/>
      <c r="B92" s="54"/>
      <c r="C92" s="113"/>
      <c r="D92" s="52"/>
      <c r="E92" s="61"/>
      <c r="F92" s="54"/>
      <c r="G92" s="55"/>
      <c r="H92" s="52"/>
      <c r="I92" s="52"/>
    </row>
    <row r="93" spans="1:9" x14ac:dyDescent="0.25">
      <c r="A93" s="58"/>
      <c r="B93" s="54"/>
      <c r="C93" s="113"/>
      <c r="D93" s="52"/>
      <c r="E93" s="61"/>
      <c r="F93" s="54"/>
      <c r="G93" s="55"/>
      <c r="H93" s="52"/>
      <c r="I93" s="52"/>
    </row>
    <row r="94" spans="1:9" x14ac:dyDescent="0.25">
      <c r="A94" s="58"/>
      <c r="B94" s="54"/>
      <c r="C94" s="113"/>
      <c r="D94" s="52"/>
      <c r="E94" s="61"/>
      <c r="F94" s="54"/>
      <c r="G94" s="55"/>
      <c r="H94" s="52"/>
      <c r="I94" s="52"/>
    </row>
    <row r="95" spans="1:9" x14ac:dyDescent="0.25">
      <c r="A95" s="58"/>
      <c r="B95" s="54"/>
      <c r="C95" s="113"/>
      <c r="D95" s="52"/>
      <c r="E95" s="61"/>
      <c r="F95" s="54"/>
      <c r="G95" s="55"/>
      <c r="H95" s="52"/>
      <c r="I95" s="52"/>
    </row>
    <row r="96" spans="1:9" x14ac:dyDescent="0.25">
      <c r="A96" s="58"/>
      <c r="B96" s="54"/>
      <c r="C96" s="113"/>
      <c r="D96" s="52"/>
      <c r="E96" s="61"/>
      <c r="F96" s="54"/>
      <c r="G96" s="55"/>
      <c r="H96" s="52"/>
      <c r="I96" s="52"/>
    </row>
    <row r="97" spans="1:9" x14ac:dyDescent="0.25">
      <c r="A97" s="58"/>
      <c r="B97" s="54"/>
      <c r="C97" s="113"/>
      <c r="D97" s="52"/>
      <c r="E97" s="61"/>
      <c r="F97" s="54"/>
      <c r="G97" s="55"/>
      <c r="H97" s="52"/>
      <c r="I97" s="52"/>
    </row>
    <row r="98" spans="1:9" x14ac:dyDescent="0.25">
      <c r="A98" s="58"/>
      <c r="B98" s="54"/>
      <c r="C98" s="113"/>
      <c r="D98" s="52"/>
      <c r="E98" s="61"/>
      <c r="F98" s="54"/>
      <c r="G98" s="55"/>
      <c r="H98" s="52"/>
      <c r="I98" s="52"/>
    </row>
    <row r="99" spans="1:9" x14ac:dyDescent="0.25">
      <c r="A99" s="58"/>
      <c r="B99" s="54"/>
      <c r="C99" s="113"/>
      <c r="D99" s="52"/>
      <c r="E99" s="61"/>
      <c r="F99" s="54"/>
      <c r="G99" s="55"/>
      <c r="H99" s="52"/>
      <c r="I99" s="52"/>
    </row>
    <row r="100" spans="1:9" x14ac:dyDescent="0.25">
      <c r="A100" s="58"/>
      <c r="B100" s="54"/>
      <c r="C100" s="113"/>
      <c r="D100" s="52"/>
      <c r="E100" s="61"/>
      <c r="F100" s="54"/>
      <c r="G100" s="55"/>
      <c r="H100" s="52"/>
      <c r="I100" s="52"/>
    </row>
    <row r="101" spans="1:9" x14ac:dyDescent="0.25">
      <c r="A101" s="58"/>
      <c r="B101" s="54"/>
      <c r="C101" s="113"/>
      <c r="D101" s="52"/>
      <c r="E101" s="61"/>
      <c r="F101" s="54"/>
      <c r="G101" s="55"/>
      <c r="H101" s="52"/>
      <c r="I101" s="52"/>
    </row>
    <row r="102" spans="1:9" x14ac:dyDescent="0.25">
      <c r="A102" s="58"/>
      <c r="B102" s="54"/>
      <c r="C102" s="113"/>
      <c r="D102" s="52"/>
      <c r="E102" s="61"/>
      <c r="F102" s="54"/>
      <c r="G102" s="55"/>
      <c r="H102" s="52"/>
      <c r="I102" s="52"/>
    </row>
    <row r="103" spans="1:9" x14ac:dyDescent="0.25">
      <c r="A103" s="58"/>
      <c r="B103" s="54"/>
      <c r="C103" s="113"/>
      <c r="D103" s="52"/>
      <c r="E103" s="61"/>
      <c r="F103" s="54"/>
      <c r="G103" s="55"/>
      <c r="H103" s="52"/>
      <c r="I103" s="52"/>
    </row>
    <row r="104" spans="1:9" x14ac:dyDescent="0.25">
      <c r="A104" s="58"/>
      <c r="B104" s="54"/>
      <c r="C104" s="113"/>
      <c r="D104" s="52"/>
      <c r="E104" s="61"/>
      <c r="F104" s="54"/>
      <c r="G104" s="55"/>
      <c r="H104" s="52"/>
      <c r="I104" s="52"/>
    </row>
    <row r="105" spans="1:9" x14ac:dyDescent="0.25">
      <c r="A105" s="58"/>
      <c r="B105" s="54"/>
      <c r="C105" s="113"/>
      <c r="D105" s="52"/>
      <c r="E105" s="61"/>
      <c r="F105" s="54"/>
      <c r="G105" s="55"/>
      <c r="H105" s="52"/>
      <c r="I105" s="52"/>
    </row>
    <row r="106" spans="1:9" x14ac:dyDescent="0.25">
      <c r="A106" s="58"/>
      <c r="B106" s="54"/>
      <c r="C106" s="113"/>
      <c r="D106" s="52"/>
      <c r="E106" s="61"/>
      <c r="F106" s="54"/>
      <c r="G106" s="55"/>
      <c r="H106" s="52"/>
      <c r="I106" s="52"/>
    </row>
    <row r="107" spans="1:9" x14ac:dyDescent="0.25">
      <c r="A107" s="58"/>
      <c r="B107" s="54"/>
      <c r="C107" s="113"/>
      <c r="D107" s="52"/>
      <c r="E107" s="61"/>
      <c r="F107" s="54"/>
      <c r="G107" s="55"/>
      <c r="H107" s="52"/>
      <c r="I107" s="52"/>
    </row>
    <row r="108" spans="1:9" x14ac:dyDescent="0.25">
      <c r="A108" s="58"/>
      <c r="B108" s="54"/>
      <c r="C108" s="113"/>
      <c r="D108" s="52"/>
      <c r="E108" s="61"/>
      <c r="F108" s="54"/>
      <c r="G108" s="55"/>
      <c r="H108" s="52"/>
      <c r="I108" s="52"/>
    </row>
    <row r="109" spans="1:9" x14ac:dyDescent="0.25">
      <c r="A109" s="58"/>
      <c r="B109" s="54"/>
      <c r="C109" s="113"/>
      <c r="D109" s="52"/>
      <c r="E109" s="61"/>
      <c r="F109" s="54"/>
      <c r="G109" s="55"/>
      <c r="H109" s="52"/>
      <c r="I109" s="52"/>
    </row>
    <row r="110" spans="1:9" x14ac:dyDescent="0.25">
      <c r="A110" s="58"/>
      <c r="B110" s="54"/>
      <c r="C110" s="113"/>
      <c r="D110" s="52"/>
      <c r="E110" s="61"/>
      <c r="F110" s="54"/>
      <c r="G110" s="55"/>
      <c r="H110" s="52"/>
      <c r="I110" s="52"/>
    </row>
    <row r="111" spans="1:9" x14ac:dyDescent="0.25">
      <c r="A111" s="58"/>
      <c r="B111" s="54"/>
      <c r="C111" s="113"/>
      <c r="D111" s="52"/>
      <c r="E111" s="61"/>
      <c r="F111" s="54"/>
      <c r="G111" s="55"/>
      <c r="H111" s="52"/>
      <c r="I111" s="52"/>
    </row>
    <row r="112" spans="1:9" x14ac:dyDescent="0.25">
      <c r="A112" s="58"/>
      <c r="B112" s="54"/>
      <c r="C112" s="113"/>
      <c r="D112" s="52"/>
      <c r="E112" s="61"/>
      <c r="F112" s="54"/>
      <c r="G112" s="55"/>
      <c r="H112" s="52"/>
      <c r="I112" s="52"/>
    </row>
    <row r="113" spans="1:9" x14ac:dyDescent="0.25">
      <c r="A113" s="58"/>
      <c r="B113" s="54"/>
      <c r="C113" s="113"/>
      <c r="D113" s="52"/>
      <c r="E113" s="61"/>
      <c r="F113" s="54"/>
      <c r="G113" s="55"/>
      <c r="H113" s="52"/>
      <c r="I113" s="52"/>
    </row>
    <row r="114" spans="1:9" x14ac:dyDescent="0.25">
      <c r="A114" s="58"/>
      <c r="B114" s="54"/>
      <c r="C114" s="113"/>
      <c r="D114" s="52"/>
      <c r="E114" s="61"/>
      <c r="F114" s="54"/>
      <c r="G114" s="55"/>
      <c r="H114" s="52"/>
      <c r="I114" s="52"/>
    </row>
    <row r="115" spans="1:9" x14ac:dyDescent="0.25">
      <c r="A115" s="58"/>
      <c r="B115" s="54"/>
      <c r="C115" s="113"/>
      <c r="D115" s="52"/>
      <c r="E115" s="61"/>
      <c r="F115" s="54"/>
      <c r="G115" s="55"/>
      <c r="H115" s="52"/>
      <c r="I115" s="52"/>
    </row>
    <row r="116" spans="1:9" x14ac:dyDescent="0.25">
      <c r="A116" s="58"/>
      <c r="B116" s="54"/>
      <c r="C116" s="113"/>
      <c r="D116" s="52"/>
      <c r="E116" s="61"/>
      <c r="F116" s="54"/>
      <c r="G116" s="55"/>
      <c r="H116" s="52"/>
      <c r="I116" s="52"/>
    </row>
    <row r="117" spans="1:9" x14ac:dyDescent="0.25">
      <c r="A117" s="58"/>
      <c r="B117" s="54"/>
      <c r="C117" s="113"/>
      <c r="D117" s="52"/>
      <c r="E117" s="61"/>
      <c r="F117" s="54"/>
      <c r="G117" s="55"/>
      <c r="H117" s="52"/>
      <c r="I117" s="52"/>
    </row>
    <row r="118" spans="1:9" x14ac:dyDescent="0.25">
      <c r="A118" s="58"/>
      <c r="B118" s="54"/>
      <c r="C118" s="113"/>
      <c r="D118" s="52"/>
      <c r="E118" s="61"/>
      <c r="F118" s="54"/>
      <c r="G118" s="55"/>
      <c r="H118" s="52"/>
      <c r="I118" s="52"/>
    </row>
    <row r="119" spans="1:9" x14ac:dyDescent="0.25">
      <c r="A119" s="58"/>
      <c r="B119" s="54"/>
      <c r="C119" s="113"/>
      <c r="D119" s="52"/>
      <c r="E119" s="61"/>
      <c r="F119" s="54"/>
      <c r="G119" s="55"/>
      <c r="H119" s="52"/>
      <c r="I119" s="52"/>
    </row>
    <row r="120" spans="1:9" x14ac:dyDescent="0.25">
      <c r="A120" s="58"/>
      <c r="B120" s="54"/>
      <c r="C120" s="113"/>
      <c r="D120" s="52"/>
      <c r="E120" s="61"/>
      <c r="F120" s="54"/>
      <c r="G120" s="55"/>
      <c r="H120" s="52"/>
      <c r="I120" s="52"/>
    </row>
    <row r="121" spans="1:9" x14ac:dyDescent="0.25">
      <c r="A121" s="58"/>
      <c r="B121" s="54"/>
      <c r="C121" s="113"/>
      <c r="D121" s="52"/>
      <c r="E121" s="61"/>
      <c r="F121" s="54"/>
      <c r="G121" s="55"/>
      <c r="H121" s="52"/>
      <c r="I121" s="52"/>
    </row>
    <row r="122" spans="1:9" x14ac:dyDescent="0.25">
      <c r="A122" s="58"/>
      <c r="B122" s="54"/>
      <c r="C122" s="113"/>
      <c r="D122" s="52"/>
      <c r="E122" s="61"/>
      <c r="F122" s="54"/>
      <c r="G122" s="55"/>
      <c r="H122" s="52"/>
      <c r="I122" s="52"/>
    </row>
    <row r="123" spans="1:9" x14ac:dyDescent="0.25">
      <c r="A123" s="58"/>
      <c r="B123" s="54"/>
      <c r="C123" s="113"/>
      <c r="D123" s="52"/>
      <c r="E123" s="61"/>
      <c r="F123" s="54"/>
      <c r="G123" s="55"/>
      <c r="H123" s="52"/>
      <c r="I123" s="52"/>
    </row>
    <row r="124" spans="1:9" x14ac:dyDescent="0.25">
      <c r="A124" s="58"/>
      <c r="B124" s="54"/>
      <c r="C124" s="113"/>
      <c r="D124" s="52"/>
      <c r="E124" s="61"/>
      <c r="F124" s="54"/>
      <c r="G124" s="55"/>
      <c r="H124" s="52"/>
      <c r="I124" s="52"/>
    </row>
    <row r="125" spans="1:9" x14ac:dyDescent="0.25">
      <c r="A125" s="58"/>
      <c r="B125" s="54"/>
      <c r="C125" s="113"/>
      <c r="D125" s="52"/>
      <c r="E125" s="61"/>
      <c r="F125" s="54"/>
      <c r="G125" s="55"/>
      <c r="H125" s="52"/>
      <c r="I125" s="52"/>
    </row>
    <row r="126" spans="1:9" x14ac:dyDescent="0.25">
      <c r="A126" s="58"/>
      <c r="B126" s="54"/>
      <c r="C126" s="113"/>
      <c r="D126" s="52"/>
      <c r="E126" s="61"/>
      <c r="F126" s="54"/>
      <c r="G126" s="55"/>
      <c r="H126" s="52"/>
      <c r="I126" s="52"/>
    </row>
    <row r="127" spans="1:9" x14ac:dyDescent="0.25">
      <c r="A127" s="58"/>
      <c r="B127" s="54"/>
      <c r="C127" s="113"/>
      <c r="D127" s="52"/>
      <c r="E127" s="61"/>
      <c r="F127" s="54"/>
      <c r="G127" s="55"/>
      <c r="H127" s="52"/>
      <c r="I127" s="52"/>
    </row>
    <row r="128" spans="1:9" x14ac:dyDescent="0.25">
      <c r="A128" s="58"/>
      <c r="B128" s="54"/>
      <c r="C128" s="113"/>
      <c r="D128" s="52"/>
      <c r="E128" s="61"/>
      <c r="F128" s="54"/>
      <c r="G128" s="55"/>
      <c r="H128" s="52"/>
      <c r="I128" s="52"/>
    </row>
    <row r="129" spans="1:9" x14ac:dyDescent="0.25">
      <c r="A129" s="58"/>
      <c r="B129" s="54"/>
      <c r="C129" s="113"/>
      <c r="D129" s="52"/>
      <c r="E129" s="61"/>
      <c r="F129" s="54"/>
      <c r="G129" s="55"/>
      <c r="H129" s="52"/>
      <c r="I129" s="52"/>
    </row>
    <row r="130" spans="1:9" x14ac:dyDescent="0.25">
      <c r="A130" s="58"/>
      <c r="B130" s="54"/>
      <c r="C130" s="113"/>
      <c r="D130" s="52"/>
      <c r="E130" s="61"/>
      <c r="F130" s="54"/>
      <c r="G130" s="55"/>
      <c r="H130" s="52"/>
      <c r="I130" s="52"/>
    </row>
    <row r="131" spans="1:9" x14ac:dyDescent="0.25">
      <c r="A131" s="58"/>
      <c r="B131" s="54"/>
      <c r="C131" s="113"/>
      <c r="D131" s="52"/>
      <c r="E131" s="61"/>
      <c r="F131" s="54"/>
      <c r="G131" s="55"/>
      <c r="H131" s="52"/>
      <c r="I131" s="52"/>
    </row>
    <row r="132" spans="1:9" x14ac:dyDescent="0.25">
      <c r="A132" s="58"/>
      <c r="B132" s="54"/>
      <c r="C132" s="113"/>
      <c r="D132" s="52"/>
      <c r="E132" s="61"/>
      <c r="F132" s="54"/>
      <c r="G132" s="55"/>
      <c r="H132" s="52"/>
      <c r="I132" s="52"/>
    </row>
    <row r="133" spans="1:9" x14ac:dyDescent="0.25">
      <c r="A133" s="58"/>
      <c r="B133" s="54"/>
      <c r="C133" s="113"/>
      <c r="D133" s="52"/>
      <c r="E133" s="61"/>
      <c r="F133" s="54"/>
      <c r="G133" s="55"/>
      <c r="H133" s="52"/>
      <c r="I133" s="52"/>
    </row>
    <row r="134" spans="1:9" x14ac:dyDescent="0.25">
      <c r="A134" s="58"/>
      <c r="B134" s="54"/>
      <c r="C134" s="113"/>
      <c r="D134" s="52"/>
      <c r="E134" s="61"/>
      <c r="F134" s="54"/>
      <c r="G134" s="55"/>
      <c r="H134" s="52"/>
      <c r="I134" s="52"/>
    </row>
    <row r="135" spans="1:9" x14ac:dyDescent="0.25">
      <c r="A135" s="58"/>
      <c r="B135" s="54"/>
      <c r="C135" s="113"/>
      <c r="D135" s="52"/>
      <c r="E135" s="61"/>
      <c r="F135" s="54"/>
      <c r="G135" s="55"/>
      <c r="H135" s="52"/>
      <c r="I135" s="52"/>
    </row>
    <row r="136" spans="1:9" x14ac:dyDescent="0.25">
      <c r="A136" s="58"/>
      <c r="B136" s="54"/>
      <c r="C136" s="113"/>
      <c r="D136" s="52"/>
      <c r="E136" s="61"/>
      <c r="F136" s="54"/>
      <c r="G136" s="55"/>
      <c r="H136" s="52"/>
      <c r="I136" s="52"/>
    </row>
    <row r="137" spans="1:9" x14ac:dyDescent="0.25">
      <c r="A137" s="58"/>
      <c r="B137" s="54"/>
      <c r="C137" s="113"/>
      <c r="D137" s="52"/>
      <c r="E137" s="61"/>
      <c r="F137" s="54"/>
      <c r="G137" s="55"/>
      <c r="H137" s="52"/>
      <c r="I137" s="52"/>
    </row>
    <row r="138" spans="1:9" x14ac:dyDescent="0.25">
      <c r="A138" s="58"/>
      <c r="B138" s="54"/>
      <c r="C138" s="113"/>
      <c r="D138" s="52"/>
      <c r="E138" s="61"/>
      <c r="F138" s="54"/>
      <c r="G138" s="55"/>
      <c r="H138" s="52"/>
      <c r="I138" s="52"/>
    </row>
    <row r="139" spans="1:9" x14ac:dyDescent="0.25">
      <c r="A139" s="58"/>
      <c r="B139" s="54"/>
      <c r="C139" s="113"/>
      <c r="D139" s="52"/>
      <c r="E139" s="61"/>
      <c r="F139" s="54"/>
      <c r="G139" s="55"/>
      <c r="H139" s="52"/>
      <c r="I139" s="52"/>
    </row>
    <row r="140" spans="1:9" x14ac:dyDescent="0.25">
      <c r="A140" s="58"/>
      <c r="B140" s="54"/>
      <c r="C140" s="113"/>
      <c r="D140" s="52"/>
      <c r="E140" s="61"/>
      <c r="F140" s="54"/>
      <c r="G140" s="55"/>
      <c r="H140" s="52"/>
      <c r="I140" s="52"/>
    </row>
    <row r="141" spans="1:9" x14ac:dyDescent="0.25">
      <c r="A141" s="58"/>
      <c r="B141" s="54"/>
      <c r="C141" s="113"/>
      <c r="D141" s="52"/>
      <c r="E141" s="61"/>
      <c r="F141" s="54"/>
      <c r="G141" s="55"/>
      <c r="H141" s="52"/>
      <c r="I141" s="52"/>
    </row>
    <row r="142" spans="1:9" x14ac:dyDescent="0.25">
      <c r="A142" s="58"/>
      <c r="B142" s="54"/>
      <c r="C142" s="113"/>
      <c r="D142" s="52"/>
      <c r="E142" s="61"/>
      <c r="F142" s="54"/>
      <c r="G142" s="55"/>
      <c r="H142" s="52"/>
      <c r="I142" s="52"/>
    </row>
    <row r="143" spans="1:9" x14ac:dyDescent="0.25">
      <c r="A143" s="58"/>
      <c r="B143" s="54"/>
      <c r="C143" s="113"/>
      <c r="D143" s="52"/>
      <c r="E143" s="61"/>
      <c r="F143" s="54"/>
      <c r="G143" s="55"/>
      <c r="H143" s="52"/>
      <c r="I143" s="52"/>
    </row>
    <row r="144" spans="1:9" x14ac:dyDescent="0.25">
      <c r="A144" s="58"/>
      <c r="B144" s="54"/>
      <c r="C144" s="113"/>
      <c r="D144" s="52"/>
      <c r="E144" s="61"/>
      <c r="F144" s="54"/>
      <c r="G144" s="55"/>
      <c r="H144" s="52"/>
      <c r="I144" s="52"/>
    </row>
    <row r="145" spans="1:9" x14ac:dyDescent="0.25">
      <c r="A145" s="58"/>
      <c r="B145" s="54"/>
      <c r="C145" s="113"/>
      <c r="D145" s="52"/>
      <c r="E145" s="61"/>
      <c r="F145" s="54"/>
      <c r="G145" s="55"/>
      <c r="H145" s="52"/>
      <c r="I145" s="52"/>
    </row>
    <row r="146" spans="1:9" x14ac:dyDescent="0.25">
      <c r="A146" s="58"/>
      <c r="B146" s="54"/>
      <c r="C146" s="113"/>
      <c r="D146" s="52"/>
      <c r="E146" s="61"/>
      <c r="F146" s="54"/>
      <c r="G146" s="55"/>
      <c r="H146" s="52"/>
      <c r="I146" s="52"/>
    </row>
    <row r="147" spans="1:9" x14ac:dyDescent="0.25">
      <c r="A147" s="58"/>
      <c r="B147" s="54"/>
      <c r="C147" s="113"/>
      <c r="D147" s="52"/>
      <c r="E147" s="61"/>
      <c r="F147" s="54"/>
      <c r="G147" s="55"/>
      <c r="H147" s="52"/>
      <c r="I147" s="52"/>
    </row>
    <row r="148" spans="1:9" x14ac:dyDescent="0.25">
      <c r="A148" s="58"/>
      <c r="B148" s="54"/>
      <c r="C148" s="113"/>
      <c r="D148" s="52"/>
      <c r="E148" s="61"/>
      <c r="F148" s="54"/>
      <c r="G148" s="55"/>
      <c r="H148" s="52"/>
      <c r="I148" s="52"/>
    </row>
    <row r="149" spans="1:9" x14ac:dyDescent="0.25">
      <c r="A149" s="58"/>
      <c r="B149" s="54"/>
      <c r="C149" s="113"/>
      <c r="D149" s="52"/>
      <c r="E149" s="61"/>
      <c r="F149" s="54"/>
      <c r="G149" s="55"/>
      <c r="H149" s="52"/>
      <c r="I149" s="52"/>
    </row>
    <row r="150" spans="1:9" x14ac:dyDescent="0.25">
      <c r="A150" s="58"/>
      <c r="B150" s="54"/>
      <c r="C150" s="113"/>
      <c r="D150" s="52"/>
      <c r="E150" s="61"/>
      <c r="F150" s="54"/>
      <c r="G150" s="55"/>
      <c r="H150" s="52"/>
      <c r="I150" s="52"/>
    </row>
    <row r="151" spans="1:9" x14ac:dyDescent="0.25">
      <c r="A151" s="58"/>
      <c r="B151" s="54"/>
      <c r="C151" s="113"/>
      <c r="D151" s="52"/>
      <c r="E151" s="61"/>
      <c r="F151" s="54"/>
      <c r="G151" s="55"/>
      <c r="H151" s="52"/>
      <c r="I151" s="52"/>
    </row>
    <row r="152" spans="1:9" x14ac:dyDescent="0.25">
      <c r="A152" s="58"/>
      <c r="B152" s="54"/>
      <c r="C152" s="113"/>
      <c r="D152" s="52"/>
      <c r="E152" s="61"/>
      <c r="F152" s="54"/>
      <c r="G152" s="55"/>
      <c r="H152" s="52"/>
      <c r="I152" s="52"/>
    </row>
    <row r="153" spans="1:9" x14ac:dyDescent="0.25">
      <c r="A153" s="58"/>
      <c r="B153" s="54"/>
      <c r="C153" s="113"/>
      <c r="D153" s="52"/>
      <c r="E153" s="61"/>
      <c r="F153" s="54"/>
      <c r="G153" s="55"/>
      <c r="H153" s="52"/>
      <c r="I153" s="52"/>
    </row>
    <row r="154" spans="1:9" x14ac:dyDescent="0.25">
      <c r="A154" s="58"/>
      <c r="B154" s="54"/>
      <c r="C154" s="113"/>
      <c r="D154" s="52"/>
      <c r="E154" s="61"/>
      <c r="F154" s="54"/>
      <c r="G154" s="55"/>
      <c r="H154" s="52"/>
      <c r="I154" s="52"/>
    </row>
    <row r="155" spans="1:9" x14ac:dyDescent="0.25">
      <c r="A155" s="58"/>
      <c r="B155" s="54"/>
      <c r="C155" s="113"/>
      <c r="D155" s="52"/>
      <c r="E155" s="61"/>
      <c r="F155" s="54"/>
      <c r="G155" s="55"/>
      <c r="H155" s="52"/>
      <c r="I155" s="52"/>
    </row>
    <row r="156" spans="1:9" x14ac:dyDescent="0.25">
      <c r="A156" s="58"/>
      <c r="B156" s="54"/>
      <c r="C156" s="113"/>
      <c r="D156" s="52"/>
      <c r="E156" s="61"/>
      <c r="F156" s="54"/>
      <c r="G156" s="55"/>
      <c r="H156" s="52"/>
      <c r="I156" s="52"/>
    </row>
    <row r="157" spans="1:9" x14ac:dyDescent="0.25">
      <c r="A157" s="58"/>
      <c r="B157" s="54"/>
      <c r="C157" s="113"/>
      <c r="D157" s="52"/>
      <c r="E157" s="61"/>
      <c r="F157" s="54"/>
      <c r="G157" s="55"/>
      <c r="H157" s="52"/>
      <c r="I157" s="52"/>
    </row>
    <row r="158" spans="1:9" x14ac:dyDescent="0.25">
      <c r="A158" s="58"/>
      <c r="B158" s="54"/>
      <c r="C158" s="113"/>
      <c r="D158" s="52"/>
      <c r="E158" s="61"/>
      <c r="F158" s="54"/>
      <c r="G158" s="55"/>
      <c r="H158" s="52"/>
      <c r="I158" s="52"/>
    </row>
    <row r="159" spans="1:9" x14ac:dyDescent="0.25">
      <c r="A159" s="58"/>
      <c r="B159" s="54"/>
      <c r="C159" s="113"/>
      <c r="D159" s="52"/>
      <c r="E159" s="61"/>
      <c r="F159" s="54"/>
      <c r="G159" s="55"/>
      <c r="H159" s="52"/>
      <c r="I159" s="52"/>
    </row>
    <row r="160" spans="1:9" x14ac:dyDescent="0.25">
      <c r="A160" s="58"/>
      <c r="B160" s="54"/>
      <c r="C160" s="113"/>
      <c r="D160" s="52"/>
      <c r="E160" s="61"/>
      <c r="F160" s="54"/>
      <c r="G160" s="55"/>
      <c r="H160" s="52"/>
      <c r="I160" s="52"/>
    </row>
    <row r="161" spans="1:9" x14ac:dyDescent="0.25">
      <c r="A161" s="58"/>
      <c r="B161" s="54"/>
      <c r="C161" s="113"/>
      <c r="D161" s="52"/>
      <c r="E161" s="61"/>
      <c r="F161" s="54"/>
      <c r="G161" s="55"/>
      <c r="H161" s="52"/>
      <c r="I161" s="52"/>
    </row>
    <row r="162" spans="1:9" x14ac:dyDescent="0.25">
      <c r="A162" s="58"/>
      <c r="B162" s="54"/>
      <c r="C162" s="113"/>
      <c r="D162" s="52"/>
      <c r="E162" s="61"/>
      <c r="F162" s="54"/>
      <c r="G162" s="55"/>
      <c r="H162" s="52"/>
      <c r="I162" s="52"/>
    </row>
    <row r="163" spans="1:9" x14ac:dyDescent="0.25">
      <c r="A163" s="58"/>
      <c r="B163" s="54"/>
      <c r="C163" s="113"/>
      <c r="D163" s="52"/>
      <c r="E163" s="61"/>
      <c r="F163" s="54"/>
      <c r="G163" s="55"/>
      <c r="H163" s="52"/>
      <c r="I163" s="52"/>
    </row>
    <row r="164" spans="1:9" x14ac:dyDescent="0.25">
      <c r="A164" s="58"/>
      <c r="B164" s="54"/>
      <c r="C164" s="113"/>
      <c r="D164" s="52"/>
      <c r="E164" s="61"/>
      <c r="F164" s="54"/>
      <c r="G164" s="55"/>
      <c r="H164" s="52"/>
      <c r="I164" s="52"/>
    </row>
    <row r="165" spans="1:9" x14ac:dyDescent="0.25">
      <c r="A165" s="58"/>
      <c r="B165" s="54"/>
      <c r="C165" s="113"/>
      <c r="D165" s="52"/>
      <c r="E165" s="61"/>
      <c r="F165" s="54"/>
      <c r="G165" s="55"/>
      <c r="H165" s="52"/>
      <c r="I165" s="52"/>
    </row>
    <row r="166" spans="1:9" x14ac:dyDescent="0.25">
      <c r="A166" s="58"/>
      <c r="B166" s="54"/>
      <c r="C166" s="113"/>
      <c r="D166" s="52"/>
      <c r="E166" s="61"/>
      <c r="F166" s="54"/>
      <c r="G166" s="55"/>
      <c r="H166" s="52"/>
      <c r="I166" s="52"/>
    </row>
    <row r="167" spans="1:9" x14ac:dyDescent="0.25">
      <c r="A167" s="58"/>
      <c r="B167" s="54"/>
      <c r="C167" s="113"/>
      <c r="D167" s="52"/>
      <c r="E167" s="61"/>
      <c r="F167" s="54"/>
      <c r="G167" s="55"/>
      <c r="H167" s="52"/>
      <c r="I167" s="52"/>
    </row>
    <row r="168" spans="1:9" x14ac:dyDescent="0.25">
      <c r="A168" s="58"/>
      <c r="B168" s="54"/>
      <c r="C168" s="113"/>
      <c r="D168" s="52"/>
      <c r="E168" s="61"/>
      <c r="F168" s="54"/>
      <c r="G168" s="55"/>
      <c r="H168" s="52"/>
      <c r="I168" s="52"/>
    </row>
    <row r="169" spans="1:9" x14ac:dyDescent="0.25">
      <c r="A169" s="58"/>
      <c r="B169" s="54"/>
      <c r="C169" s="113"/>
      <c r="D169" s="52"/>
      <c r="E169" s="61"/>
      <c r="F169" s="54"/>
      <c r="G169" s="55"/>
      <c r="H169" s="52"/>
      <c r="I169" s="52"/>
    </row>
    <row r="170" spans="1:9" x14ac:dyDescent="0.25">
      <c r="A170" s="58"/>
      <c r="B170" s="54"/>
      <c r="C170" s="113"/>
      <c r="D170" s="52"/>
      <c r="E170" s="61"/>
      <c r="F170" s="54"/>
      <c r="G170" s="55"/>
      <c r="H170" s="52"/>
      <c r="I170" s="52"/>
    </row>
    <row r="171" spans="1:9" x14ac:dyDescent="0.25">
      <c r="A171" s="58"/>
      <c r="B171" s="54"/>
      <c r="C171" s="113"/>
      <c r="D171" s="52"/>
      <c r="E171" s="61"/>
      <c r="F171" s="54"/>
      <c r="G171" s="55"/>
      <c r="H171" s="52"/>
      <c r="I171" s="52"/>
    </row>
    <row r="172" spans="1:9" x14ac:dyDescent="0.25">
      <c r="A172" s="58"/>
      <c r="B172" s="54"/>
      <c r="C172" s="113"/>
      <c r="D172" s="52"/>
      <c r="E172" s="61"/>
      <c r="F172" s="54"/>
      <c r="G172" s="55"/>
      <c r="H172" s="52"/>
      <c r="I172" s="52"/>
    </row>
    <row r="173" spans="1:9" x14ac:dyDescent="0.25">
      <c r="A173" s="58"/>
      <c r="B173" s="54"/>
      <c r="C173" s="113"/>
      <c r="D173" s="52"/>
      <c r="E173" s="61"/>
      <c r="F173" s="54"/>
      <c r="G173" s="55"/>
      <c r="H173" s="52"/>
      <c r="I173" s="52"/>
    </row>
    <row r="174" spans="1:9" x14ac:dyDescent="0.25">
      <c r="A174" s="58"/>
      <c r="B174" s="54"/>
      <c r="C174" s="113"/>
      <c r="D174" s="52"/>
      <c r="E174" s="61"/>
      <c r="F174" s="54"/>
      <c r="G174" s="55"/>
      <c r="H174" s="52"/>
      <c r="I174" s="52"/>
    </row>
    <row r="175" spans="1:9" x14ac:dyDescent="0.25">
      <c r="A175" s="58"/>
      <c r="B175" s="54"/>
      <c r="C175" s="113"/>
      <c r="D175" s="52"/>
      <c r="E175" s="61"/>
      <c r="F175" s="54"/>
      <c r="G175" s="55"/>
      <c r="H175" s="52"/>
      <c r="I175" s="52"/>
    </row>
    <row r="176" spans="1:9" x14ac:dyDescent="0.25">
      <c r="A176" s="58"/>
      <c r="B176" s="54"/>
      <c r="C176" s="113"/>
      <c r="D176" s="52"/>
      <c r="E176" s="61"/>
      <c r="F176" s="54"/>
      <c r="G176" s="55"/>
      <c r="H176" s="52"/>
      <c r="I176" s="52"/>
    </row>
    <row r="177" spans="1:9" x14ac:dyDescent="0.25">
      <c r="A177" s="58"/>
      <c r="B177" s="54"/>
      <c r="C177" s="113"/>
      <c r="D177" s="52"/>
      <c r="E177" s="61"/>
      <c r="F177" s="54"/>
      <c r="G177" s="55"/>
      <c r="H177" s="52"/>
      <c r="I177" s="52"/>
    </row>
    <row r="178" spans="1:9" x14ac:dyDescent="0.25">
      <c r="A178" s="58"/>
      <c r="B178" s="54"/>
      <c r="C178" s="113"/>
      <c r="D178" s="52"/>
      <c r="E178" s="61"/>
      <c r="F178" s="54"/>
      <c r="G178" s="55"/>
      <c r="H178" s="52"/>
      <c r="I178" s="52"/>
    </row>
    <row r="179" spans="1:9" x14ac:dyDescent="0.25">
      <c r="A179" s="58"/>
      <c r="B179" s="54"/>
      <c r="C179" s="113"/>
      <c r="D179" s="52"/>
      <c r="E179" s="61"/>
      <c r="F179" s="54"/>
      <c r="G179" s="55"/>
      <c r="H179" s="52"/>
      <c r="I179" s="52"/>
    </row>
    <row r="180" spans="1:9" x14ac:dyDescent="0.25">
      <c r="A180" s="58"/>
      <c r="B180" s="54"/>
      <c r="C180" s="113"/>
      <c r="D180" s="52"/>
      <c r="E180" s="61"/>
      <c r="F180" s="54"/>
      <c r="G180" s="55"/>
      <c r="H180" s="52"/>
      <c r="I180" s="52"/>
    </row>
    <row r="181" spans="1:9" x14ac:dyDescent="0.25">
      <c r="A181" s="58"/>
      <c r="B181" s="54"/>
      <c r="C181" s="113"/>
      <c r="D181" s="52"/>
      <c r="E181" s="61"/>
      <c r="F181" s="54"/>
      <c r="G181" s="55"/>
      <c r="H181" s="52"/>
      <c r="I181" s="52"/>
    </row>
    <row r="182" spans="1:9" x14ac:dyDescent="0.25">
      <c r="A182" s="58"/>
      <c r="B182" s="54"/>
      <c r="C182" s="113"/>
      <c r="D182" s="52"/>
      <c r="E182" s="61"/>
      <c r="F182" s="54"/>
      <c r="G182" s="55"/>
      <c r="H182" s="52"/>
      <c r="I182" s="52"/>
    </row>
    <row r="183" spans="1:9" x14ac:dyDescent="0.25">
      <c r="A183" s="58"/>
      <c r="B183" s="54"/>
      <c r="C183" s="113"/>
      <c r="D183" s="52"/>
      <c r="E183" s="61"/>
      <c r="F183" s="54"/>
      <c r="G183" s="55"/>
      <c r="H183" s="52"/>
      <c r="I183" s="52"/>
    </row>
    <row r="184" spans="1:9" x14ac:dyDescent="0.25">
      <c r="A184" s="58"/>
      <c r="B184" s="54"/>
      <c r="C184" s="113"/>
      <c r="D184" s="52"/>
      <c r="E184" s="61"/>
      <c r="F184" s="54"/>
      <c r="G184" s="55"/>
      <c r="H184" s="52"/>
      <c r="I184" s="52"/>
    </row>
    <row r="185" spans="1:9" x14ac:dyDescent="0.25">
      <c r="A185" s="58"/>
      <c r="B185" s="54"/>
      <c r="C185" s="113"/>
      <c r="D185" s="52"/>
      <c r="E185" s="61"/>
      <c r="F185" s="54"/>
      <c r="G185" s="55"/>
      <c r="H185" s="52"/>
      <c r="I185" s="52"/>
    </row>
    <row r="186" spans="1:9" x14ac:dyDescent="0.25">
      <c r="A186" s="58"/>
      <c r="B186" s="54"/>
      <c r="C186" s="113"/>
      <c r="D186" s="52"/>
      <c r="E186" s="61"/>
      <c r="F186" s="54"/>
      <c r="G186" s="55"/>
      <c r="H186" s="52"/>
      <c r="I186" s="52"/>
    </row>
    <row r="187" spans="1:9" x14ac:dyDescent="0.25">
      <c r="A187" s="58"/>
      <c r="B187" s="54"/>
      <c r="C187" s="113"/>
      <c r="D187" s="52"/>
      <c r="E187" s="61"/>
      <c r="F187" s="54"/>
      <c r="G187" s="55"/>
      <c r="H187" s="52"/>
      <c r="I187" s="52"/>
    </row>
    <row r="188" spans="1:9" x14ac:dyDescent="0.25">
      <c r="A188" s="58"/>
      <c r="B188" s="54"/>
      <c r="C188" s="113"/>
      <c r="D188" s="52"/>
      <c r="E188" s="61"/>
      <c r="F188" s="54"/>
      <c r="G188" s="55"/>
      <c r="H188" s="52"/>
      <c r="I188" s="52"/>
    </row>
    <row r="189" spans="1:9" x14ac:dyDescent="0.25">
      <c r="A189" s="58"/>
      <c r="B189" s="54"/>
      <c r="C189" s="113"/>
      <c r="D189" s="52"/>
      <c r="E189" s="61"/>
      <c r="F189" s="54"/>
      <c r="G189" s="55"/>
      <c r="H189" s="52"/>
      <c r="I189" s="52"/>
    </row>
    <row r="190" spans="1:9" x14ac:dyDescent="0.25">
      <c r="A190" s="58"/>
      <c r="B190" s="54"/>
      <c r="C190" s="113"/>
      <c r="D190" s="52"/>
      <c r="E190" s="61"/>
      <c r="F190" s="54"/>
      <c r="G190" s="55"/>
      <c r="H190" s="52"/>
      <c r="I190" s="52"/>
    </row>
    <row r="191" spans="1:9" x14ac:dyDescent="0.25">
      <c r="A191" s="58"/>
      <c r="B191" s="54"/>
      <c r="C191" s="113"/>
      <c r="D191" s="52"/>
      <c r="E191" s="61"/>
      <c r="F191" s="54"/>
      <c r="G191" s="55"/>
      <c r="H191" s="52"/>
      <c r="I191" s="52"/>
    </row>
    <row r="192" spans="1:9" x14ac:dyDescent="0.25">
      <c r="A192" s="58"/>
      <c r="B192" s="54"/>
      <c r="C192" s="113"/>
      <c r="D192" s="52"/>
      <c r="E192" s="61"/>
      <c r="F192" s="54"/>
      <c r="G192" s="55"/>
      <c r="H192" s="52"/>
      <c r="I192" s="52"/>
    </row>
    <row r="193" spans="1:9" x14ac:dyDescent="0.25">
      <c r="A193" s="58"/>
      <c r="B193" s="54"/>
      <c r="C193" s="113"/>
      <c r="D193" s="52"/>
      <c r="E193" s="61"/>
      <c r="F193" s="54"/>
      <c r="G193" s="55"/>
      <c r="H193" s="52"/>
      <c r="I193" s="52"/>
    </row>
    <row r="194" spans="1:9" x14ac:dyDescent="0.25">
      <c r="A194" s="58"/>
      <c r="B194" s="54"/>
      <c r="C194" s="113"/>
      <c r="D194" s="52"/>
      <c r="E194" s="61"/>
      <c r="F194" s="54"/>
      <c r="G194" s="55"/>
      <c r="H194" s="52"/>
      <c r="I194" s="52"/>
    </row>
    <row r="195" spans="1:9" x14ac:dyDescent="0.25">
      <c r="A195" s="58"/>
      <c r="B195" s="54"/>
      <c r="C195" s="113"/>
      <c r="D195" s="52"/>
      <c r="E195" s="61"/>
      <c r="F195" s="54"/>
      <c r="G195" s="55"/>
      <c r="H195" s="52"/>
      <c r="I195" s="52"/>
    </row>
    <row r="196" spans="1:9" x14ac:dyDescent="0.25">
      <c r="A196" s="58"/>
      <c r="B196" s="54"/>
      <c r="C196" s="113"/>
      <c r="D196" s="52"/>
      <c r="E196" s="61"/>
      <c r="F196" s="54"/>
      <c r="G196" s="55"/>
      <c r="H196" s="52"/>
      <c r="I196" s="52"/>
    </row>
    <row r="197" spans="1:9" x14ac:dyDescent="0.25">
      <c r="A197" s="58"/>
      <c r="B197" s="54"/>
      <c r="C197" s="113"/>
      <c r="D197" s="52"/>
      <c r="E197" s="61"/>
      <c r="F197" s="54"/>
      <c r="G197" s="55"/>
      <c r="H197" s="52"/>
      <c r="I197" s="52"/>
    </row>
    <row r="198" spans="1:9" x14ac:dyDescent="0.25">
      <c r="A198" s="58"/>
      <c r="B198" s="54"/>
      <c r="C198" s="113"/>
      <c r="D198" s="52"/>
      <c r="E198" s="61"/>
      <c r="F198" s="54"/>
      <c r="G198" s="55"/>
      <c r="H198" s="52"/>
      <c r="I198" s="52"/>
    </row>
    <row r="199" spans="1:9" x14ac:dyDescent="0.25">
      <c r="A199" s="58"/>
      <c r="B199" s="54"/>
      <c r="C199" s="113"/>
      <c r="D199" s="52"/>
      <c r="E199" s="61"/>
      <c r="F199" s="54"/>
      <c r="G199" s="55"/>
      <c r="H199" s="52"/>
      <c r="I199" s="52"/>
    </row>
    <row r="200" spans="1:9" x14ac:dyDescent="0.25">
      <c r="A200" s="58"/>
      <c r="B200" s="54"/>
      <c r="C200" s="113"/>
      <c r="D200" s="52"/>
      <c r="E200" s="61"/>
      <c r="F200" s="54"/>
      <c r="G200" s="55"/>
      <c r="H200" s="52"/>
      <c r="I200" s="52"/>
    </row>
    <row r="201" spans="1:9" x14ac:dyDescent="0.25">
      <c r="A201" s="58"/>
      <c r="B201" s="54"/>
      <c r="C201" s="113"/>
      <c r="D201" s="52"/>
      <c r="E201" s="61"/>
      <c r="F201" s="54"/>
      <c r="G201" s="55"/>
      <c r="H201" s="52"/>
      <c r="I201" s="52"/>
    </row>
    <row r="202" spans="1:9" x14ac:dyDescent="0.25">
      <c r="A202" s="58"/>
      <c r="B202" s="54"/>
      <c r="C202" s="113"/>
      <c r="D202" s="52"/>
      <c r="E202" s="61"/>
      <c r="F202" s="54"/>
      <c r="G202" s="55"/>
      <c r="H202" s="52"/>
      <c r="I202" s="52"/>
    </row>
    <row r="203" spans="1:9" x14ac:dyDescent="0.25">
      <c r="A203" s="58"/>
      <c r="B203" s="54"/>
      <c r="C203" s="113"/>
      <c r="D203" s="52"/>
      <c r="E203" s="61"/>
      <c r="F203" s="54"/>
      <c r="G203" s="55"/>
      <c r="H203" s="52"/>
      <c r="I203" s="52"/>
    </row>
    <row r="204" spans="1:9" x14ac:dyDescent="0.25">
      <c r="A204" s="58"/>
      <c r="B204" s="54"/>
      <c r="C204" s="113"/>
      <c r="D204" s="52"/>
      <c r="E204" s="61"/>
      <c r="F204" s="54"/>
      <c r="G204" s="55"/>
      <c r="H204" s="52"/>
      <c r="I204" s="52"/>
    </row>
    <row r="205" spans="1:9" x14ac:dyDescent="0.25">
      <c r="A205" s="58"/>
      <c r="B205" s="54"/>
      <c r="C205" s="113"/>
      <c r="D205" s="52"/>
      <c r="E205" s="61"/>
      <c r="F205" s="54"/>
      <c r="G205" s="55"/>
      <c r="H205" s="52"/>
      <c r="I205" s="52"/>
    </row>
    <row r="206" spans="1:9" x14ac:dyDescent="0.25">
      <c r="A206" s="58"/>
      <c r="B206" s="54"/>
      <c r="C206" s="113"/>
      <c r="D206" s="52"/>
      <c r="E206" s="61"/>
      <c r="F206" s="54"/>
      <c r="G206" s="55"/>
      <c r="H206" s="52"/>
      <c r="I206" s="52"/>
    </row>
    <row r="207" spans="1:9" x14ac:dyDescent="0.25">
      <c r="A207" s="58"/>
      <c r="B207" s="54"/>
      <c r="C207" s="113"/>
      <c r="D207" s="52"/>
      <c r="E207" s="61"/>
      <c r="F207" s="54"/>
      <c r="G207" s="55"/>
      <c r="H207" s="52"/>
      <c r="I207" s="52"/>
    </row>
    <row r="208" spans="1:9" x14ac:dyDescent="0.25">
      <c r="A208" s="58"/>
      <c r="B208" s="54"/>
      <c r="C208" s="113"/>
      <c r="D208" s="52"/>
      <c r="E208" s="61"/>
      <c r="F208" s="54"/>
      <c r="G208" s="55"/>
      <c r="H208" s="52"/>
      <c r="I208" s="52"/>
    </row>
    <row r="209" spans="1:9" x14ac:dyDescent="0.25">
      <c r="A209" s="58"/>
      <c r="B209" s="54"/>
      <c r="C209" s="113"/>
      <c r="D209" s="52"/>
      <c r="E209" s="61"/>
      <c r="F209" s="54"/>
      <c r="G209" s="55"/>
      <c r="H209" s="52"/>
      <c r="I209" s="52"/>
    </row>
    <row r="210" spans="1:9" x14ac:dyDescent="0.25">
      <c r="A210" s="58"/>
      <c r="B210" s="54"/>
      <c r="C210" s="113"/>
      <c r="D210" s="52"/>
      <c r="E210" s="61"/>
      <c r="F210" s="54"/>
      <c r="G210" s="55"/>
      <c r="H210" s="52"/>
      <c r="I210" s="52"/>
    </row>
    <row r="211" spans="1:9" x14ac:dyDescent="0.25">
      <c r="A211" s="58"/>
      <c r="B211" s="54"/>
      <c r="C211" s="113"/>
      <c r="D211" s="52"/>
      <c r="E211" s="61"/>
      <c r="F211" s="54"/>
      <c r="G211" s="55"/>
      <c r="H211" s="52"/>
      <c r="I211" s="52"/>
    </row>
    <row r="212" spans="1:9" x14ac:dyDescent="0.25">
      <c r="A212" s="58"/>
      <c r="B212" s="54"/>
      <c r="C212" s="113"/>
      <c r="D212" s="52"/>
      <c r="E212" s="61"/>
      <c r="F212" s="54"/>
      <c r="G212" s="55"/>
      <c r="H212" s="52"/>
      <c r="I212" s="52"/>
    </row>
    <row r="213" spans="1:9" x14ac:dyDescent="0.25">
      <c r="A213" s="58"/>
      <c r="B213" s="54"/>
      <c r="C213" s="113"/>
      <c r="D213" s="52"/>
      <c r="E213" s="61"/>
      <c r="F213" s="54"/>
      <c r="G213" s="55"/>
      <c r="H213" s="52"/>
      <c r="I213" s="52"/>
    </row>
    <row r="214" spans="1:9" x14ac:dyDescent="0.25">
      <c r="A214" s="58"/>
      <c r="B214" s="54"/>
      <c r="C214" s="113"/>
      <c r="D214" s="52"/>
      <c r="E214" s="61"/>
      <c r="F214" s="54"/>
      <c r="G214" s="55"/>
      <c r="H214" s="52"/>
      <c r="I214" s="52"/>
    </row>
    <row r="215" spans="1:9" x14ac:dyDescent="0.25">
      <c r="A215" s="58"/>
      <c r="B215" s="54"/>
      <c r="C215" s="113"/>
      <c r="D215" s="52"/>
      <c r="E215" s="61"/>
      <c r="F215" s="54"/>
      <c r="G215" s="55"/>
      <c r="H215" s="52"/>
      <c r="I215" s="52"/>
    </row>
    <row r="216" spans="1:9" x14ac:dyDescent="0.25">
      <c r="A216" s="58"/>
      <c r="B216" s="54"/>
      <c r="C216" s="113"/>
      <c r="D216" s="52"/>
      <c r="E216" s="61"/>
      <c r="F216" s="54"/>
      <c r="G216" s="55"/>
      <c r="H216" s="52"/>
      <c r="I216" s="52"/>
    </row>
    <row r="217" spans="1:9" x14ac:dyDescent="0.25">
      <c r="A217" s="58"/>
      <c r="B217" s="54"/>
      <c r="C217" s="113"/>
      <c r="D217" s="52"/>
      <c r="E217" s="61"/>
      <c r="F217" s="54"/>
      <c r="G217" s="55"/>
      <c r="H217" s="52"/>
      <c r="I217" s="52"/>
    </row>
    <row r="218" spans="1:9" x14ac:dyDescent="0.25">
      <c r="A218" s="58"/>
      <c r="B218" s="54"/>
      <c r="C218" s="113"/>
      <c r="D218" s="52"/>
      <c r="E218" s="61"/>
      <c r="F218" s="54"/>
      <c r="G218" s="55"/>
      <c r="H218" s="52"/>
      <c r="I218" s="52"/>
    </row>
    <row r="219" spans="1:9" x14ac:dyDescent="0.25">
      <c r="A219" s="58"/>
      <c r="B219" s="54"/>
      <c r="C219" s="113"/>
      <c r="D219" s="52"/>
      <c r="E219" s="61"/>
      <c r="F219" s="54"/>
      <c r="G219" s="55"/>
      <c r="H219" s="52"/>
      <c r="I219" s="52"/>
    </row>
    <row r="220" spans="1:9" x14ac:dyDescent="0.25">
      <c r="A220" s="58"/>
      <c r="B220" s="54"/>
      <c r="C220" s="113"/>
      <c r="D220" s="52"/>
      <c r="E220" s="61"/>
      <c r="F220" s="54"/>
      <c r="G220" s="55"/>
      <c r="H220" s="52"/>
      <c r="I220" s="52"/>
    </row>
    <row r="221" spans="1:9" x14ac:dyDescent="0.25">
      <c r="A221" s="58"/>
      <c r="B221" s="54"/>
      <c r="C221" s="113"/>
      <c r="D221" s="52"/>
      <c r="E221" s="61"/>
      <c r="F221" s="54"/>
      <c r="G221" s="55"/>
      <c r="H221" s="52"/>
      <c r="I221" s="52"/>
    </row>
    <row r="222" spans="1:9" x14ac:dyDescent="0.25">
      <c r="A222" s="58"/>
      <c r="B222" s="54"/>
      <c r="C222" s="113"/>
      <c r="D222" s="52"/>
      <c r="E222" s="61"/>
      <c r="F222" s="54"/>
      <c r="G222" s="55"/>
      <c r="H222" s="52"/>
      <c r="I222" s="52"/>
    </row>
    <row r="223" spans="1:9" x14ac:dyDescent="0.25">
      <c r="A223" s="58"/>
      <c r="B223" s="54"/>
      <c r="C223" s="113"/>
      <c r="D223" s="52"/>
      <c r="E223" s="61"/>
      <c r="F223" s="54"/>
      <c r="G223" s="55"/>
      <c r="H223" s="52"/>
      <c r="I223" s="52"/>
    </row>
    <row r="224" spans="1:9" x14ac:dyDescent="0.25">
      <c r="A224" s="58"/>
      <c r="B224" s="54"/>
      <c r="C224" s="113"/>
      <c r="D224" s="52"/>
      <c r="E224" s="61"/>
      <c r="F224" s="54"/>
      <c r="G224" s="55"/>
      <c r="H224" s="52"/>
      <c r="I224" s="52"/>
    </row>
    <row r="225" spans="1:9" x14ac:dyDescent="0.25">
      <c r="A225" s="58"/>
      <c r="B225" s="54"/>
      <c r="C225" s="113"/>
      <c r="D225" s="52"/>
      <c r="E225" s="61"/>
      <c r="F225" s="54"/>
      <c r="G225" s="55"/>
      <c r="H225" s="52"/>
      <c r="I225" s="52"/>
    </row>
    <row r="226" spans="1:9" x14ac:dyDescent="0.25">
      <c r="A226" s="58"/>
      <c r="B226" s="54"/>
      <c r="C226" s="113"/>
      <c r="D226" s="52"/>
      <c r="E226" s="61"/>
      <c r="F226" s="54"/>
      <c r="G226" s="55"/>
      <c r="H226" s="52"/>
      <c r="I226" s="52"/>
    </row>
    <row r="227" spans="1:9" x14ac:dyDescent="0.25">
      <c r="A227" s="58"/>
      <c r="B227" s="54"/>
      <c r="C227" s="113"/>
      <c r="D227" s="52"/>
      <c r="E227" s="61"/>
      <c r="F227" s="54"/>
      <c r="G227" s="55"/>
      <c r="H227" s="52"/>
      <c r="I227" s="52"/>
    </row>
    <row r="228" spans="1:9" x14ac:dyDescent="0.25">
      <c r="A228" s="58"/>
      <c r="B228" s="54"/>
      <c r="C228" s="113"/>
      <c r="D228" s="52"/>
      <c r="E228" s="61"/>
      <c r="F228" s="54"/>
      <c r="G228" s="55"/>
      <c r="H228" s="52"/>
      <c r="I228" s="52"/>
    </row>
    <row r="229" spans="1:9" x14ac:dyDescent="0.25">
      <c r="A229" s="58"/>
      <c r="B229" s="54"/>
      <c r="C229" s="113"/>
      <c r="D229" s="52"/>
      <c r="E229" s="61"/>
      <c r="F229" s="54"/>
      <c r="G229" s="55"/>
      <c r="H229" s="52"/>
      <c r="I229" s="52"/>
    </row>
    <row r="230" spans="1:9" x14ac:dyDescent="0.25">
      <c r="A230" s="58"/>
      <c r="B230" s="54"/>
      <c r="C230" s="113"/>
      <c r="D230" s="52"/>
      <c r="E230" s="61"/>
      <c r="F230" s="54"/>
      <c r="G230" s="55"/>
      <c r="H230" s="52"/>
      <c r="I230" s="52"/>
    </row>
    <row r="231" spans="1:9" x14ac:dyDescent="0.25">
      <c r="A231" s="58"/>
      <c r="B231" s="54"/>
      <c r="C231" s="113"/>
      <c r="D231" s="52"/>
      <c r="E231" s="61"/>
      <c r="F231" s="54"/>
      <c r="G231" s="55"/>
      <c r="H231" s="52"/>
      <c r="I231" s="52"/>
    </row>
    <row r="232" spans="1:9" x14ac:dyDescent="0.25">
      <c r="A232" s="58"/>
      <c r="B232" s="54"/>
      <c r="C232" s="113"/>
      <c r="D232" s="52"/>
      <c r="E232" s="61"/>
      <c r="F232" s="54"/>
      <c r="G232" s="55"/>
      <c r="H232" s="52"/>
      <c r="I232" s="52"/>
    </row>
    <row r="233" spans="1:9" x14ac:dyDescent="0.25">
      <c r="A233" s="58"/>
      <c r="B233" s="54"/>
      <c r="C233" s="113"/>
      <c r="D233" s="52"/>
      <c r="E233" s="61"/>
      <c r="F233" s="54"/>
      <c r="G233" s="55"/>
      <c r="H233" s="52"/>
      <c r="I233" s="52"/>
    </row>
    <row r="234" spans="1:9" x14ac:dyDescent="0.25">
      <c r="A234" s="58"/>
      <c r="B234" s="54"/>
      <c r="C234" s="113"/>
      <c r="D234" s="52"/>
      <c r="E234" s="61"/>
      <c r="F234" s="54"/>
      <c r="G234" s="55"/>
      <c r="H234" s="52"/>
      <c r="I234" s="52"/>
    </row>
    <row r="235" spans="1:9" x14ac:dyDescent="0.25">
      <c r="A235" s="58"/>
      <c r="B235" s="54"/>
      <c r="C235" s="113"/>
      <c r="D235" s="52"/>
      <c r="E235" s="61"/>
      <c r="F235" s="54"/>
      <c r="G235" s="55"/>
      <c r="H235" s="52"/>
      <c r="I235" s="52"/>
    </row>
    <row r="236" spans="1:9" x14ac:dyDescent="0.25">
      <c r="A236" s="58"/>
      <c r="B236" s="54"/>
      <c r="C236" s="113"/>
      <c r="D236" s="52"/>
      <c r="E236" s="61"/>
      <c r="F236" s="54"/>
      <c r="G236" s="55"/>
      <c r="H236" s="52"/>
      <c r="I236" s="52"/>
    </row>
    <row r="237" spans="1:9" x14ac:dyDescent="0.25">
      <c r="A237" s="58"/>
      <c r="B237" s="54"/>
      <c r="C237" s="113"/>
      <c r="D237" s="52"/>
      <c r="E237" s="61"/>
      <c r="F237" s="54"/>
      <c r="G237" s="55"/>
      <c r="H237" s="52"/>
      <c r="I237" s="52"/>
    </row>
    <row r="238" spans="1:9" x14ac:dyDescent="0.25">
      <c r="A238" s="58"/>
      <c r="B238" s="54"/>
      <c r="C238" s="113"/>
      <c r="D238" s="52"/>
      <c r="E238" s="61"/>
      <c r="F238" s="54"/>
      <c r="G238" s="55"/>
      <c r="H238" s="52"/>
      <c r="I238" s="52"/>
    </row>
    <row r="239" spans="1:9" x14ac:dyDescent="0.25">
      <c r="A239" s="58"/>
      <c r="B239" s="54"/>
      <c r="C239" s="113"/>
      <c r="D239" s="52"/>
      <c r="E239" s="61"/>
      <c r="F239" s="54"/>
      <c r="G239" s="55"/>
      <c r="H239" s="52"/>
      <c r="I239" s="52"/>
    </row>
    <row r="240" spans="1:9" x14ac:dyDescent="0.25">
      <c r="A240" s="58"/>
      <c r="B240" s="54"/>
      <c r="C240" s="113"/>
      <c r="D240" s="52"/>
      <c r="E240" s="61"/>
      <c r="F240" s="54"/>
      <c r="G240" s="55"/>
      <c r="H240" s="52"/>
      <c r="I240" s="52"/>
    </row>
    <row r="241" spans="1:9" x14ac:dyDescent="0.25">
      <c r="A241" s="58"/>
      <c r="B241" s="54"/>
      <c r="C241" s="113"/>
      <c r="D241" s="52"/>
      <c r="E241" s="61"/>
      <c r="F241" s="54"/>
      <c r="G241" s="55"/>
      <c r="H241" s="52"/>
      <c r="I241" s="52"/>
    </row>
    <row r="242" spans="1:9" x14ac:dyDescent="0.25">
      <c r="A242" s="58"/>
      <c r="B242" s="54"/>
      <c r="C242" s="113"/>
      <c r="D242" s="52"/>
      <c r="E242" s="61"/>
      <c r="F242" s="54"/>
      <c r="G242" s="55"/>
      <c r="H242" s="52"/>
      <c r="I242" s="52"/>
    </row>
    <row r="243" spans="1:9" x14ac:dyDescent="0.25">
      <c r="A243" s="58"/>
      <c r="B243" s="54"/>
      <c r="C243" s="113"/>
      <c r="D243" s="52"/>
      <c r="E243" s="61"/>
      <c r="F243" s="54"/>
      <c r="G243" s="55"/>
      <c r="H243" s="52"/>
      <c r="I243" s="52"/>
    </row>
    <row r="244" spans="1:9" x14ac:dyDescent="0.25">
      <c r="A244" s="58"/>
      <c r="B244" s="54"/>
      <c r="C244" s="113"/>
      <c r="D244" s="52"/>
      <c r="E244" s="61"/>
      <c r="F244" s="54"/>
      <c r="G244" s="55"/>
      <c r="H244" s="52"/>
      <c r="I244" s="52"/>
    </row>
    <row r="245" spans="1:9" x14ac:dyDescent="0.25">
      <c r="A245" s="58"/>
      <c r="B245" s="54"/>
      <c r="C245" s="113"/>
      <c r="D245" s="52"/>
      <c r="E245" s="61"/>
      <c r="F245" s="54"/>
      <c r="G245" s="55"/>
      <c r="H245" s="52"/>
      <c r="I245" s="52"/>
    </row>
    <row r="246" spans="1:9" x14ac:dyDescent="0.25">
      <c r="A246" s="58"/>
      <c r="B246" s="54"/>
      <c r="C246" s="113"/>
      <c r="D246" s="52"/>
      <c r="E246" s="61"/>
      <c r="F246" s="54"/>
      <c r="G246" s="55"/>
      <c r="H246" s="52"/>
      <c r="I246" s="52"/>
    </row>
    <row r="247" spans="1:9" x14ac:dyDescent="0.25">
      <c r="A247" s="58"/>
      <c r="B247" s="54"/>
      <c r="C247" s="113"/>
      <c r="D247" s="52"/>
      <c r="E247" s="61"/>
      <c r="F247" s="54"/>
      <c r="G247" s="55"/>
      <c r="H247" s="52"/>
      <c r="I247" s="52"/>
    </row>
    <row r="248" spans="1:9" x14ac:dyDescent="0.25">
      <c r="A248" s="58"/>
      <c r="B248" s="54"/>
      <c r="C248" s="113"/>
      <c r="D248" s="52"/>
      <c r="E248" s="61"/>
      <c r="F248" s="54"/>
      <c r="G248" s="55"/>
      <c r="H248" s="52"/>
      <c r="I248" s="52"/>
    </row>
    <row r="249" spans="1:9" x14ac:dyDescent="0.25">
      <c r="A249" s="58"/>
      <c r="B249" s="54"/>
      <c r="C249" s="113"/>
      <c r="D249" s="52"/>
      <c r="E249" s="61"/>
      <c r="F249" s="54"/>
      <c r="G249" s="55"/>
      <c r="H249" s="52"/>
      <c r="I249" s="52"/>
    </row>
    <row r="250" spans="1:9" x14ac:dyDescent="0.25">
      <c r="A250" s="58"/>
      <c r="B250" s="54"/>
      <c r="C250" s="113"/>
      <c r="D250" s="52"/>
      <c r="E250" s="61"/>
      <c r="F250" s="54"/>
      <c r="G250" s="55"/>
      <c r="H250" s="52"/>
      <c r="I250" s="52"/>
    </row>
    <row r="251" spans="1:9" x14ac:dyDescent="0.25">
      <c r="A251" s="58"/>
      <c r="B251" s="54"/>
      <c r="C251" s="113"/>
      <c r="D251" s="52"/>
      <c r="E251" s="61"/>
      <c r="F251" s="54"/>
      <c r="G251" s="55"/>
      <c r="H251" s="52"/>
      <c r="I251" s="52"/>
    </row>
    <row r="252" spans="1:9" x14ac:dyDescent="0.25">
      <c r="A252" s="58"/>
      <c r="B252" s="54"/>
      <c r="C252" s="113"/>
      <c r="D252" s="52"/>
      <c r="E252" s="61"/>
      <c r="F252" s="54"/>
      <c r="G252" s="55"/>
      <c r="H252" s="52"/>
      <c r="I252" s="52"/>
    </row>
    <row r="253" spans="1:9" x14ac:dyDescent="0.25">
      <c r="A253" s="58"/>
      <c r="B253" s="54"/>
      <c r="C253" s="113"/>
      <c r="D253" s="52"/>
      <c r="E253" s="61"/>
      <c r="F253" s="54"/>
      <c r="G253" s="55"/>
      <c r="H253" s="52"/>
      <c r="I253" s="52"/>
    </row>
    <row r="254" spans="1:9" x14ac:dyDescent="0.25">
      <c r="A254" s="58"/>
      <c r="B254" s="54"/>
      <c r="C254" s="113"/>
      <c r="D254" s="52"/>
      <c r="E254" s="61"/>
      <c r="F254" s="54"/>
      <c r="G254" s="55"/>
      <c r="H254" s="52"/>
      <c r="I254" s="52"/>
    </row>
    <row r="255" spans="1:9" x14ac:dyDescent="0.25">
      <c r="A255" s="58"/>
      <c r="B255" s="54"/>
      <c r="C255" s="113"/>
      <c r="D255" s="52"/>
      <c r="E255" s="61"/>
      <c r="F255" s="54"/>
      <c r="G255" s="55"/>
      <c r="H255" s="52"/>
      <c r="I255" s="52"/>
    </row>
    <row r="256" spans="1:9" x14ac:dyDescent="0.25">
      <c r="A256" s="58"/>
      <c r="B256" s="54"/>
      <c r="C256" s="113"/>
      <c r="D256" s="52"/>
      <c r="E256" s="61"/>
      <c r="F256" s="54"/>
      <c r="G256" s="55"/>
      <c r="H256" s="52"/>
      <c r="I256" s="52"/>
    </row>
    <row r="257" spans="1:9" x14ac:dyDescent="0.25">
      <c r="A257" s="58"/>
      <c r="B257" s="54"/>
      <c r="C257" s="113"/>
      <c r="D257" s="52"/>
      <c r="E257" s="61"/>
      <c r="F257" s="54"/>
      <c r="G257" s="55"/>
      <c r="H257" s="52"/>
      <c r="I257" s="52"/>
    </row>
    <row r="258" spans="1:9" x14ac:dyDescent="0.25">
      <c r="A258" s="58"/>
      <c r="B258" s="54"/>
      <c r="C258" s="113"/>
      <c r="D258" s="52"/>
      <c r="E258" s="61"/>
      <c r="F258" s="54"/>
      <c r="G258" s="55"/>
      <c r="H258" s="52"/>
      <c r="I258" s="52"/>
    </row>
    <row r="259" spans="1:9" x14ac:dyDescent="0.25">
      <c r="A259" s="58"/>
      <c r="B259" s="54"/>
      <c r="C259" s="113"/>
      <c r="D259" s="52"/>
      <c r="E259" s="61"/>
      <c r="F259" s="54"/>
      <c r="G259" s="55"/>
      <c r="H259" s="52"/>
      <c r="I259" s="52"/>
    </row>
    <row r="260" spans="1:9" x14ac:dyDescent="0.25">
      <c r="A260" s="58"/>
      <c r="B260" s="54"/>
      <c r="C260" s="113"/>
      <c r="D260" s="52"/>
      <c r="E260" s="61"/>
      <c r="F260" s="54"/>
      <c r="G260" s="55"/>
      <c r="H260" s="52"/>
      <c r="I260" s="52"/>
    </row>
    <row r="261" spans="1:9" x14ac:dyDescent="0.25">
      <c r="A261" s="58"/>
      <c r="B261" s="54"/>
      <c r="C261" s="113"/>
      <c r="D261" s="52"/>
      <c r="E261" s="61"/>
      <c r="F261" s="54"/>
      <c r="G261" s="55"/>
      <c r="H261" s="52"/>
      <c r="I261" s="52"/>
    </row>
    <row r="262" spans="1:9" x14ac:dyDescent="0.25">
      <c r="A262" s="58"/>
      <c r="B262" s="54"/>
      <c r="C262" s="113"/>
      <c r="D262" s="52"/>
      <c r="E262" s="61"/>
      <c r="F262" s="54"/>
      <c r="G262" s="55"/>
      <c r="H262" s="52"/>
      <c r="I262" s="52"/>
    </row>
    <row r="263" spans="1:9" x14ac:dyDescent="0.25">
      <c r="A263" s="58"/>
      <c r="B263" s="54"/>
      <c r="C263" s="113"/>
      <c r="D263" s="52"/>
      <c r="E263" s="61"/>
      <c r="F263" s="54"/>
      <c r="G263" s="55"/>
      <c r="H263" s="52"/>
      <c r="I263" s="52"/>
    </row>
    <row r="264" spans="1:9" x14ac:dyDescent="0.25">
      <c r="A264" s="58"/>
      <c r="B264" s="54"/>
      <c r="C264" s="113"/>
      <c r="D264" s="52"/>
      <c r="E264" s="61"/>
      <c r="F264" s="54"/>
      <c r="G264" s="55"/>
      <c r="H264" s="52"/>
      <c r="I264" s="52"/>
    </row>
    <row r="265" spans="1:9" x14ac:dyDescent="0.25">
      <c r="A265" s="58"/>
      <c r="B265" s="54"/>
      <c r="C265" s="113"/>
      <c r="D265" s="52"/>
      <c r="E265" s="61"/>
      <c r="F265" s="54"/>
      <c r="G265" s="55"/>
      <c r="H265" s="52"/>
      <c r="I265" s="52"/>
    </row>
    <row r="266" spans="1:9" x14ac:dyDescent="0.25">
      <c r="A266" s="58"/>
      <c r="B266" s="54"/>
      <c r="C266" s="113"/>
      <c r="D266" s="52"/>
      <c r="E266" s="61"/>
      <c r="F266" s="54"/>
      <c r="G266" s="55"/>
      <c r="H266" s="52"/>
      <c r="I266" s="52"/>
    </row>
    <row r="267" spans="1:9" x14ac:dyDescent="0.25">
      <c r="A267" s="58"/>
      <c r="B267" s="54"/>
      <c r="C267" s="113"/>
      <c r="D267" s="52"/>
      <c r="E267" s="61"/>
      <c r="F267" s="54"/>
      <c r="G267" s="55"/>
      <c r="H267" s="52"/>
      <c r="I267" s="52"/>
    </row>
    <row r="268" spans="1:9" x14ac:dyDescent="0.25">
      <c r="A268" s="58"/>
      <c r="B268" s="54"/>
      <c r="C268" s="113"/>
      <c r="D268" s="52"/>
      <c r="E268" s="61"/>
      <c r="F268" s="54"/>
      <c r="G268" s="55"/>
      <c r="H268" s="52"/>
      <c r="I268" s="52"/>
    </row>
    <row r="269" spans="1:9" x14ac:dyDescent="0.25">
      <c r="A269" s="58"/>
      <c r="B269" s="54"/>
      <c r="C269" s="113"/>
      <c r="D269" s="52"/>
      <c r="E269" s="61"/>
      <c r="F269" s="54"/>
      <c r="G269" s="55"/>
      <c r="H269" s="52"/>
      <c r="I269" s="52"/>
    </row>
    <row r="270" spans="1:9" x14ac:dyDescent="0.25">
      <c r="A270" s="58"/>
      <c r="B270" s="54"/>
      <c r="C270" s="113"/>
      <c r="D270" s="52"/>
      <c r="E270" s="61"/>
      <c r="F270" s="54"/>
      <c r="G270" s="55"/>
      <c r="H270" s="52"/>
      <c r="I270" s="52"/>
    </row>
    <row r="271" spans="1:9" x14ac:dyDescent="0.25">
      <c r="A271" s="58"/>
      <c r="B271" s="54"/>
      <c r="C271" s="113"/>
      <c r="D271" s="52"/>
      <c r="E271" s="61"/>
      <c r="F271" s="54"/>
      <c r="G271" s="55"/>
      <c r="H271" s="52"/>
      <c r="I271" s="52"/>
    </row>
    <row r="272" spans="1:9" x14ac:dyDescent="0.25">
      <c r="A272" s="58"/>
      <c r="B272" s="54"/>
      <c r="C272" s="113"/>
      <c r="D272" s="52"/>
      <c r="E272" s="61"/>
      <c r="F272" s="54"/>
      <c r="G272" s="55"/>
      <c r="H272" s="52"/>
      <c r="I272" s="52"/>
    </row>
    <row r="273" spans="1:9" x14ac:dyDescent="0.25">
      <c r="A273" s="58"/>
      <c r="B273" s="54"/>
      <c r="C273" s="113"/>
      <c r="D273" s="52"/>
      <c r="E273" s="61"/>
      <c r="F273" s="54"/>
      <c r="G273" s="55"/>
      <c r="H273" s="52"/>
      <c r="I273" s="52"/>
    </row>
    <row r="274" spans="1:9" x14ac:dyDescent="0.25">
      <c r="A274" s="58"/>
      <c r="B274" s="54"/>
      <c r="C274" s="113"/>
      <c r="D274" s="52"/>
      <c r="E274" s="61"/>
      <c r="F274" s="54"/>
      <c r="G274" s="55"/>
      <c r="H274" s="52"/>
      <c r="I274" s="52"/>
    </row>
    <row r="275" spans="1:9" x14ac:dyDescent="0.25">
      <c r="A275" s="58"/>
      <c r="B275" s="54"/>
      <c r="C275" s="113"/>
      <c r="D275" s="52"/>
      <c r="E275" s="61"/>
      <c r="F275" s="54"/>
      <c r="G275" s="55"/>
      <c r="H275" s="52"/>
      <c r="I275" s="52"/>
    </row>
    <row r="276" spans="1:9" x14ac:dyDescent="0.25">
      <c r="A276" s="58"/>
      <c r="B276" s="54"/>
      <c r="C276" s="113"/>
      <c r="D276" s="52"/>
      <c r="E276" s="61"/>
      <c r="F276" s="54"/>
      <c r="G276" s="55"/>
      <c r="H276" s="52"/>
      <c r="I276" s="52"/>
    </row>
    <row r="277" spans="1:9" x14ac:dyDescent="0.25">
      <c r="A277" s="58"/>
      <c r="B277" s="54"/>
      <c r="C277" s="113"/>
      <c r="D277" s="52"/>
      <c r="E277" s="61"/>
      <c r="F277" s="54"/>
      <c r="G277" s="55"/>
      <c r="H277" s="52"/>
      <c r="I277" s="52"/>
    </row>
    <row r="278" spans="1:9" x14ac:dyDescent="0.25">
      <c r="A278" s="58"/>
      <c r="B278" s="54"/>
      <c r="C278" s="113"/>
      <c r="D278" s="52"/>
      <c r="E278" s="61"/>
      <c r="F278" s="54"/>
      <c r="G278" s="55"/>
      <c r="H278" s="52"/>
      <c r="I278" s="52"/>
    </row>
    <row r="279" spans="1:9" x14ac:dyDescent="0.25">
      <c r="A279" s="58"/>
      <c r="B279" s="54"/>
      <c r="C279" s="113"/>
      <c r="D279" s="52"/>
      <c r="E279" s="61"/>
      <c r="F279" s="54"/>
      <c r="G279" s="55"/>
      <c r="H279" s="52"/>
      <c r="I279" s="52"/>
    </row>
    <row r="280" spans="1:9" x14ac:dyDescent="0.25">
      <c r="A280" s="58"/>
      <c r="B280" s="54"/>
      <c r="C280" s="113"/>
      <c r="D280" s="52"/>
      <c r="E280" s="61"/>
      <c r="F280" s="54"/>
      <c r="G280" s="55"/>
      <c r="H280" s="52"/>
      <c r="I280" s="52"/>
    </row>
    <row r="281" spans="1:9" x14ac:dyDescent="0.25">
      <c r="A281" s="58"/>
      <c r="B281" s="54"/>
      <c r="C281" s="113"/>
      <c r="D281" s="52"/>
      <c r="E281" s="61"/>
      <c r="F281" s="54"/>
      <c r="G281" s="55"/>
      <c r="H281" s="52"/>
      <c r="I281" s="52"/>
    </row>
    <row r="282" spans="1:9" x14ac:dyDescent="0.25">
      <c r="A282" s="58"/>
      <c r="B282" s="54"/>
      <c r="C282" s="113"/>
      <c r="D282" s="52"/>
      <c r="E282" s="61"/>
      <c r="F282" s="54"/>
      <c r="G282" s="55"/>
      <c r="H282" s="52"/>
      <c r="I282" s="52"/>
    </row>
    <row r="283" spans="1:9" x14ac:dyDescent="0.25">
      <c r="A283" s="58"/>
      <c r="B283" s="54"/>
      <c r="C283" s="113"/>
      <c r="D283" s="52"/>
      <c r="E283" s="61"/>
      <c r="F283" s="54"/>
      <c r="G283" s="55"/>
      <c r="H283" s="52"/>
      <c r="I283" s="52"/>
    </row>
    <row r="284" spans="1:9" x14ac:dyDescent="0.25">
      <c r="A284" s="58"/>
      <c r="B284" s="54"/>
      <c r="C284" s="113"/>
      <c r="D284" s="52"/>
      <c r="E284" s="61"/>
      <c r="F284" s="54"/>
      <c r="G284" s="55"/>
      <c r="H284" s="52"/>
      <c r="I284" s="52"/>
    </row>
    <row r="285" spans="1:9" x14ac:dyDescent="0.25">
      <c r="A285" s="58"/>
      <c r="B285" s="54"/>
      <c r="C285" s="113"/>
      <c r="D285" s="52"/>
      <c r="E285" s="61"/>
      <c r="F285" s="54"/>
      <c r="G285" s="55"/>
      <c r="H285" s="52"/>
      <c r="I285" s="52"/>
    </row>
    <row r="286" spans="1:9" x14ac:dyDescent="0.25">
      <c r="A286" s="58"/>
      <c r="B286" s="54"/>
      <c r="C286" s="113"/>
      <c r="D286" s="52"/>
      <c r="E286" s="61"/>
      <c r="F286" s="54"/>
      <c r="G286" s="55"/>
      <c r="H286" s="52"/>
      <c r="I286" s="52"/>
    </row>
    <row r="287" spans="1:9" x14ac:dyDescent="0.25">
      <c r="A287" s="58"/>
      <c r="B287" s="54"/>
      <c r="C287" s="113"/>
      <c r="D287" s="52"/>
      <c r="E287" s="61"/>
      <c r="F287" s="54"/>
      <c r="G287" s="55"/>
      <c r="H287" s="52"/>
      <c r="I287" s="52"/>
    </row>
    <row r="288" spans="1:9" x14ac:dyDescent="0.25">
      <c r="A288" s="58"/>
      <c r="B288" s="54"/>
      <c r="C288" s="113"/>
      <c r="D288" s="52"/>
      <c r="E288" s="61"/>
      <c r="F288" s="54"/>
      <c r="G288" s="55"/>
      <c r="H288" s="52"/>
      <c r="I288" s="52"/>
    </row>
    <row r="289" spans="1:9" x14ac:dyDescent="0.25">
      <c r="A289" s="58"/>
      <c r="B289" s="54"/>
      <c r="C289" s="113"/>
      <c r="D289" s="52"/>
      <c r="E289" s="61"/>
      <c r="F289" s="54"/>
      <c r="G289" s="55"/>
      <c r="H289" s="52"/>
      <c r="I289" s="52"/>
    </row>
    <row r="290" spans="1:9" x14ac:dyDescent="0.25">
      <c r="A290" s="58"/>
      <c r="B290" s="54"/>
      <c r="C290" s="113"/>
      <c r="D290" s="52"/>
      <c r="E290" s="61"/>
      <c r="F290" s="54"/>
      <c r="G290" s="55"/>
      <c r="H290" s="52"/>
      <c r="I290" s="52"/>
    </row>
    <row r="291" spans="1:9" x14ac:dyDescent="0.25">
      <c r="A291" s="58"/>
      <c r="B291" s="54"/>
      <c r="C291" s="113"/>
      <c r="D291" s="52"/>
      <c r="E291" s="61"/>
      <c r="F291" s="54"/>
      <c r="G291" s="55"/>
      <c r="H291" s="52"/>
      <c r="I291" s="52"/>
    </row>
    <row r="292" spans="1:9" x14ac:dyDescent="0.25">
      <c r="A292" s="58"/>
      <c r="B292" s="54"/>
      <c r="C292" s="113"/>
      <c r="D292" s="52"/>
      <c r="E292" s="61"/>
      <c r="F292" s="54"/>
      <c r="G292" s="55"/>
      <c r="H292" s="52"/>
      <c r="I292" s="52"/>
    </row>
    <row r="293" spans="1:9" x14ac:dyDescent="0.25">
      <c r="A293" s="58"/>
      <c r="B293" s="54"/>
      <c r="C293" s="113"/>
      <c r="D293" s="52"/>
      <c r="E293" s="61"/>
      <c r="F293" s="54"/>
      <c r="G293" s="55"/>
      <c r="H293" s="52"/>
      <c r="I293" s="52"/>
    </row>
    <row r="294" spans="1:9" x14ac:dyDescent="0.25">
      <c r="A294" s="58"/>
      <c r="B294" s="54"/>
      <c r="C294" s="113"/>
      <c r="D294" s="52"/>
      <c r="E294" s="61"/>
      <c r="F294" s="54"/>
      <c r="G294" s="55"/>
      <c r="H294" s="52"/>
      <c r="I294" s="52"/>
    </row>
    <row r="295" spans="1:9" x14ac:dyDescent="0.25">
      <c r="A295" s="58"/>
      <c r="B295" s="54"/>
      <c r="C295" s="113"/>
      <c r="D295" s="52"/>
      <c r="E295" s="61"/>
      <c r="F295" s="54"/>
      <c r="G295" s="55"/>
      <c r="H295" s="52"/>
      <c r="I295" s="52"/>
    </row>
    <row r="296" spans="1:9" x14ac:dyDescent="0.25">
      <c r="A296" s="58"/>
      <c r="B296" s="54"/>
      <c r="C296" s="113"/>
      <c r="D296" s="52"/>
      <c r="E296" s="61"/>
      <c r="F296" s="54"/>
      <c r="G296" s="55"/>
      <c r="H296" s="52"/>
      <c r="I296" s="52"/>
    </row>
    <row r="297" spans="1:9" x14ac:dyDescent="0.25">
      <c r="A297" s="58"/>
      <c r="B297" s="54"/>
      <c r="C297" s="113"/>
      <c r="D297" s="52"/>
      <c r="E297" s="61"/>
      <c r="F297" s="54"/>
      <c r="G297" s="55"/>
      <c r="H297" s="52"/>
      <c r="I297" s="52"/>
    </row>
    <row r="298" spans="1:9" x14ac:dyDescent="0.25">
      <c r="A298" s="58"/>
      <c r="B298" s="54"/>
      <c r="C298" s="113"/>
      <c r="D298" s="52"/>
      <c r="E298" s="61"/>
      <c r="F298" s="54"/>
      <c r="G298" s="55"/>
      <c r="H298" s="52"/>
      <c r="I298" s="52"/>
    </row>
    <row r="299" spans="1:9" x14ac:dyDescent="0.25">
      <c r="A299" s="58"/>
      <c r="B299" s="54"/>
      <c r="C299" s="113"/>
      <c r="D299" s="52"/>
      <c r="E299" s="61"/>
      <c r="F299" s="54"/>
      <c r="G299" s="55"/>
      <c r="H299" s="52"/>
      <c r="I299" s="52"/>
    </row>
    <row r="300" spans="1:9" x14ac:dyDescent="0.25">
      <c r="A300" s="58"/>
      <c r="B300" s="54"/>
      <c r="C300" s="113"/>
      <c r="D300" s="52"/>
      <c r="E300" s="61"/>
      <c r="F300" s="54"/>
      <c r="G300" s="55"/>
      <c r="H300" s="52"/>
      <c r="I300" s="52"/>
    </row>
    <row r="301" spans="1:9" x14ac:dyDescent="0.25">
      <c r="A301" s="58"/>
      <c r="B301" s="54"/>
      <c r="C301" s="113"/>
      <c r="D301" s="52"/>
      <c r="E301" s="61"/>
      <c r="F301" s="54"/>
      <c r="G301" s="55"/>
      <c r="H301" s="52"/>
      <c r="I301" s="52"/>
    </row>
    <row r="302" spans="1:9" x14ac:dyDescent="0.25">
      <c r="A302" s="58"/>
      <c r="B302" s="54"/>
      <c r="C302" s="113"/>
      <c r="D302" s="53"/>
      <c r="E302" s="61"/>
      <c r="F302" s="54"/>
      <c r="G302" s="56"/>
      <c r="H302" s="53"/>
      <c r="I302" s="53"/>
    </row>
    <row r="303" spans="1:9" x14ac:dyDescent="0.25">
      <c r="A303" s="58"/>
      <c r="B303" s="54"/>
      <c r="C303" s="113"/>
      <c r="D303" s="53"/>
      <c r="E303" s="61"/>
      <c r="F303" s="54"/>
      <c r="G303" s="56"/>
      <c r="H303" s="53"/>
      <c r="I303" s="53"/>
    </row>
    <row r="304" spans="1:9" x14ac:dyDescent="0.25">
      <c r="A304" s="58"/>
      <c r="B304" s="54"/>
      <c r="C304" s="113"/>
      <c r="D304" s="53"/>
      <c r="E304" s="61"/>
      <c r="F304" s="54"/>
      <c r="G304" s="56"/>
      <c r="H304" s="53"/>
      <c r="I304" s="53"/>
    </row>
    <row r="305" spans="1:9" x14ac:dyDescent="0.25">
      <c r="A305" s="58"/>
      <c r="B305" s="54"/>
      <c r="C305" s="113"/>
      <c r="D305" s="53"/>
      <c r="E305" s="61"/>
      <c r="F305" s="54"/>
      <c r="G305" s="56"/>
      <c r="H305" s="53"/>
      <c r="I305" s="53"/>
    </row>
    <row r="306" spans="1:9" x14ac:dyDescent="0.25">
      <c r="A306" s="58"/>
      <c r="B306" s="54"/>
      <c r="C306" s="113"/>
      <c r="D306" s="53"/>
      <c r="E306" s="61"/>
      <c r="F306" s="54"/>
      <c r="G306" s="56"/>
      <c r="H306" s="53"/>
      <c r="I306" s="53"/>
    </row>
    <row r="307" spans="1:9" x14ac:dyDescent="0.25">
      <c r="A307" s="58"/>
      <c r="B307" s="54"/>
      <c r="C307" s="113"/>
      <c r="D307" s="53"/>
      <c r="E307" s="61"/>
      <c r="F307" s="54"/>
      <c r="G307" s="56"/>
      <c r="H307" s="53"/>
      <c r="I307" s="53"/>
    </row>
    <row r="308" spans="1:9" x14ac:dyDescent="0.25">
      <c r="A308" s="58"/>
      <c r="B308" s="54"/>
      <c r="C308" s="113"/>
      <c r="D308" s="53"/>
      <c r="E308" s="61"/>
      <c r="F308" s="54"/>
      <c r="G308" s="56"/>
      <c r="H308" s="53"/>
      <c r="I308" s="53"/>
    </row>
    <row r="309" spans="1:9" x14ac:dyDescent="0.25">
      <c r="A309" s="58"/>
      <c r="B309" s="54"/>
      <c r="C309" s="113"/>
      <c r="D309" s="53"/>
      <c r="E309" s="61"/>
      <c r="F309" s="54"/>
      <c r="G309" s="56"/>
      <c r="H309" s="53"/>
      <c r="I309" s="53"/>
    </row>
    <row r="310" spans="1:9" x14ac:dyDescent="0.25">
      <c r="A310" s="58"/>
      <c r="B310" s="54"/>
      <c r="C310" s="113"/>
      <c r="D310" s="53"/>
      <c r="E310" s="61"/>
      <c r="F310" s="54"/>
      <c r="G310" s="56"/>
      <c r="H310" s="53"/>
      <c r="I310" s="53"/>
    </row>
    <row r="311" spans="1:9" x14ac:dyDescent="0.25">
      <c r="A311" s="58"/>
      <c r="B311" s="54"/>
      <c r="C311" s="113"/>
      <c r="D311" s="53"/>
      <c r="E311" s="61"/>
      <c r="F311" s="54"/>
      <c r="G311" s="56"/>
      <c r="H311" s="53"/>
      <c r="I311" s="53"/>
    </row>
    <row r="312" spans="1:9" x14ac:dyDescent="0.25">
      <c r="A312" s="58"/>
      <c r="B312" s="54"/>
      <c r="C312" s="113"/>
      <c r="D312" s="53"/>
      <c r="E312" s="61"/>
      <c r="F312" s="54"/>
      <c r="G312" s="56"/>
      <c r="H312" s="53"/>
      <c r="I312" s="53"/>
    </row>
    <row r="313" spans="1:9" x14ac:dyDescent="0.25">
      <c r="A313" s="58"/>
      <c r="B313" s="54"/>
      <c r="C313" s="113"/>
      <c r="D313" s="53"/>
      <c r="E313" s="61"/>
      <c r="F313" s="54"/>
      <c r="G313" s="56"/>
      <c r="H313" s="53"/>
      <c r="I313" s="53"/>
    </row>
    <row r="314" spans="1:9" x14ac:dyDescent="0.25">
      <c r="A314" s="58"/>
      <c r="B314" s="54"/>
      <c r="C314" s="113"/>
      <c r="D314" s="53"/>
      <c r="E314" s="61"/>
      <c r="F314" s="54"/>
      <c r="G314" s="56"/>
      <c r="H314" s="53"/>
      <c r="I314" s="53"/>
    </row>
    <row r="315" spans="1:9" x14ac:dyDescent="0.25">
      <c r="A315" s="58"/>
      <c r="B315" s="54"/>
      <c r="C315" s="113"/>
      <c r="D315" s="53"/>
      <c r="E315" s="61"/>
      <c r="F315" s="54"/>
      <c r="G315" s="56"/>
      <c r="H315" s="53"/>
      <c r="I315" s="53"/>
    </row>
    <row r="316" spans="1:9" x14ac:dyDescent="0.25">
      <c r="A316" s="58"/>
      <c r="B316" s="54"/>
      <c r="C316" s="113"/>
      <c r="D316" s="53"/>
      <c r="E316" s="61"/>
      <c r="F316" s="54"/>
      <c r="G316" s="56"/>
      <c r="H316" s="53"/>
      <c r="I316" s="53"/>
    </row>
    <row r="317" spans="1:9" x14ac:dyDescent="0.25">
      <c r="A317" s="58"/>
      <c r="B317" s="54"/>
      <c r="C317" s="113"/>
      <c r="D317" s="53"/>
      <c r="E317" s="61"/>
      <c r="F317" s="54"/>
      <c r="G317" s="56"/>
      <c r="H317" s="53"/>
      <c r="I317" s="53"/>
    </row>
    <row r="318" spans="1:9" x14ac:dyDescent="0.25">
      <c r="A318" s="58"/>
      <c r="B318" s="54"/>
      <c r="C318" s="113"/>
      <c r="D318" s="53"/>
      <c r="E318" s="61"/>
      <c r="F318" s="54"/>
      <c r="G318" s="56"/>
      <c r="H318" s="53"/>
      <c r="I318" s="53"/>
    </row>
    <row r="319" spans="1:9" x14ac:dyDescent="0.25">
      <c r="A319" s="58"/>
      <c r="B319" s="54"/>
      <c r="C319" s="113"/>
      <c r="D319" s="53"/>
      <c r="E319" s="61"/>
      <c r="F319" s="54"/>
      <c r="G319" s="56"/>
      <c r="H319" s="53"/>
      <c r="I319" s="53"/>
    </row>
    <row r="320" spans="1:9" x14ac:dyDescent="0.25">
      <c r="A320" s="58"/>
      <c r="B320" s="54"/>
      <c r="C320" s="113"/>
      <c r="D320" s="53"/>
      <c r="E320" s="61"/>
      <c r="F320" s="54"/>
      <c r="G320" s="56"/>
      <c r="H320" s="53"/>
      <c r="I320" s="53"/>
    </row>
    <row r="321" spans="1:9" x14ac:dyDescent="0.25">
      <c r="A321" s="58"/>
      <c r="B321" s="54"/>
      <c r="C321" s="113"/>
      <c r="D321" s="53"/>
      <c r="E321" s="61"/>
      <c r="F321" s="54"/>
      <c r="G321" s="56"/>
      <c r="H321" s="53"/>
      <c r="I321" s="53"/>
    </row>
    <row r="322" spans="1:9" x14ac:dyDescent="0.25">
      <c r="A322" s="58"/>
      <c r="B322" s="54"/>
      <c r="C322" s="113"/>
      <c r="D322" s="53"/>
      <c r="E322" s="61"/>
      <c r="F322" s="54"/>
      <c r="G322" s="56"/>
      <c r="H322" s="53"/>
      <c r="I322" s="53"/>
    </row>
    <row r="323" spans="1:9" x14ac:dyDescent="0.25">
      <c r="A323" s="58"/>
      <c r="B323" s="54"/>
      <c r="C323" s="113"/>
      <c r="D323" s="53"/>
      <c r="E323" s="61"/>
      <c r="F323" s="54"/>
      <c r="G323" s="56"/>
      <c r="H323" s="53"/>
      <c r="I323" s="53"/>
    </row>
    <row r="324" spans="1:9" x14ac:dyDescent="0.25">
      <c r="A324" s="58"/>
      <c r="B324" s="54"/>
      <c r="C324" s="113"/>
      <c r="D324" s="53"/>
      <c r="E324" s="61"/>
      <c r="F324" s="54"/>
      <c r="G324" s="56"/>
      <c r="H324" s="53"/>
      <c r="I324" s="53"/>
    </row>
    <row r="325" spans="1:9" x14ac:dyDescent="0.25">
      <c r="A325" s="58"/>
      <c r="B325" s="54"/>
      <c r="C325" s="113"/>
      <c r="D325" s="53"/>
      <c r="E325" s="61"/>
      <c r="F325" s="54"/>
      <c r="G325" s="56"/>
      <c r="H325" s="53"/>
      <c r="I325" s="53"/>
    </row>
    <row r="326" spans="1:9" x14ac:dyDescent="0.25">
      <c r="A326" s="58"/>
      <c r="B326" s="54"/>
      <c r="C326" s="113"/>
      <c r="D326" s="53"/>
      <c r="E326" s="61"/>
      <c r="F326" s="54"/>
      <c r="G326" s="56"/>
      <c r="H326" s="53"/>
      <c r="I326" s="53"/>
    </row>
    <row r="327" spans="1:9" x14ac:dyDescent="0.25">
      <c r="A327" s="58"/>
      <c r="B327" s="54"/>
      <c r="C327" s="113"/>
      <c r="D327" s="53"/>
      <c r="E327" s="61"/>
      <c r="F327" s="54"/>
      <c r="G327" s="56"/>
      <c r="H327" s="53"/>
      <c r="I327" s="53"/>
    </row>
    <row r="328" spans="1:9" x14ac:dyDescent="0.25">
      <c r="A328" s="58"/>
      <c r="B328" s="54"/>
      <c r="C328" s="113"/>
      <c r="D328" s="53"/>
      <c r="E328" s="61"/>
      <c r="F328" s="54"/>
      <c r="G328" s="56"/>
      <c r="H328" s="53"/>
      <c r="I328" s="53"/>
    </row>
    <row r="329" spans="1:9" x14ac:dyDescent="0.25">
      <c r="A329" s="58"/>
      <c r="B329" s="54"/>
      <c r="C329" s="113"/>
      <c r="D329" s="53"/>
      <c r="E329" s="61"/>
      <c r="F329" s="54"/>
      <c r="G329" s="56"/>
      <c r="H329" s="53"/>
      <c r="I329" s="53"/>
    </row>
    <row r="330" spans="1:9" x14ac:dyDescent="0.25">
      <c r="A330" s="58"/>
      <c r="B330" s="54"/>
      <c r="C330" s="113"/>
      <c r="D330" s="53"/>
      <c r="E330" s="61"/>
      <c r="F330" s="54"/>
      <c r="G330" s="56"/>
      <c r="H330" s="53"/>
      <c r="I330" s="53"/>
    </row>
    <row r="331" spans="1:9" x14ac:dyDescent="0.25">
      <c r="A331" s="58"/>
      <c r="B331" s="54"/>
      <c r="C331" s="113"/>
      <c r="D331" s="53"/>
      <c r="E331" s="61"/>
      <c r="F331" s="54"/>
      <c r="G331" s="56"/>
      <c r="H331" s="53"/>
      <c r="I331" s="53"/>
    </row>
    <row r="332" spans="1:9" x14ac:dyDescent="0.25">
      <c r="A332" s="58"/>
      <c r="B332" s="54"/>
      <c r="C332" s="113"/>
      <c r="D332" s="53"/>
      <c r="E332" s="61"/>
      <c r="F332" s="54"/>
      <c r="G332" s="56"/>
      <c r="H332" s="53"/>
      <c r="I332" s="53"/>
    </row>
    <row r="333" spans="1:9" x14ac:dyDescent="0.25">
      <c r="A333" s="58"/>
      <c r="B333" s="54"/>
      <c r="C333" s="113"/>
      <c r="D333" s="53"/>
      <c r="E333" s="61"/>
      <c r="F333" s="54"/>
      <c r="G333" s="56"/>
      <c r="H333" s="53"/>
      <c r="I333" s="53"/>
    </row>
    <row r="334" spans="1:9" x14ac:dyDescent="0.25">
      <c r="A334" s="58"/>
      <c r="B334" s="54"/>
      <c r="C334" s="113"/>
      <c r="D334" s="53"/>
      <c r="E334" s="61"/>
      <c r="F334" s="54"/>
      <c r="G334" s="56"/>
      <c r="H334" s="53"/>
      <c r="I334" s="53"/>
    </row>
    <row r="335" spans="1:9" x14ac:dyDescent="0.25">
      <c r="A335" s="58"/>
      <c r="B335" s="54"/>
      <c r="C335" s="113"/>
      <c r="D335" s="53"/>
      <c r="E335" s="61"/>
      <c r="F335" s="54"/>
      <c r="G335" s="56"/>
      <c r="H335" s="53"/>
      <c r="I335" s="53"/>
    </row>
    <row r="336" spans="1:9" x14ac:dyDescent="0.25">
      <c r="A336" s="58"/>
      <c r="B336" s="54"/>
      <c r="C336" s="113"/>
      <c r="D336" s="53"/>
      <c r="E336" s="61"/>
      <c r="F336" s="54"/>
      <c r="G336" s="56"/>
      <c r="H336" s="53"/>
      <c r="I336" s="53"/>
    </row>
    <row r="337" spans="1:9" x14ac:dyDescent="0.25">
      <c r="A337" s="58"/>
      <c r="B337" s="54"/>
      <c r="C337" s="113"/>
      <c r="D337" s="53"/>
      <c r="E337" s="61"/>
      <c r="F337" s="54"/>
      <c r="G337" s="56"/>
      <c r="H337" s="53"/>
      <c r="I337" s="53"/>
    </row>
    <row r="338" spans="1:9" x14ac:dyDescent="0.25">
      <c r="A338" s="58"/>
      <c r="B338" s="54"/>
      <c r="C338" s="113"/>
      <c r="D338" s="53"/>
      <c r="E338" s="61"/>
      <c r="F338" s="54"/>
      <c r="G338" s="56"/>
      <c r="H338" s="53"/>
      <c r="I338" s="53"/>
    </row>
    <row r="339" spans="1:9" x14ac:dyDescent="0.25">
      <c r="A339" s="58"/>
      <c r="B339" s="54"/>
      <c r="C339" s="113"/>
      <c r="D339" s="53"/>
      <c r="E339" s="61"/>
      <c r="F339" s="54"/>
      <c r="G339" s="56"/>
      <c r="H339" s="53"/>
      <c r="I339" s="53"/>
    </row>
    <row r="340" spans="1:9" x14ac:dyDescent="0.25">
      <c r="A340" s="58"/>
      <c r="B340" s="54"/>
      <c r="C340" s="113"/>
      <c r="D340" s="53"/>
      <c r="E340" s="61"/>
      <c r="F340" s="54"/>
      <c r="G340" s="56"/>
      <c r="H340" s="53"/>
      <c r="I340" s="53"/>
    </row>
    <row r="341" spans="1:9" x14ac:dyDescent="0.25">
      <c r="A341" s="58"/>
      <c r="B341" s="54"/>
      <c r="C341" s="113"/>
      <c r="D341" s="53"/>
      <c r="E341" s="61"/>
      <c r="F341" s="54"/>
      <c r="G341" s="56"/>
      <c r="H341" s="53"/>
      <c r="I341" s="53"/>
    </row>
    <row r="342" spans="1:9" x14ac:dyDescent="0.25">
      <c r="A342" s="58"/>
      <c r="B342" s="54"/>
      <c r="C342" s="113"/>
      <c r="D342" s="53"/>
      <c r="E342" s="61"/>
      <c r="F342" s="54"/>
      <c r="G342" s="56"/>
      <c r="H342" s="53"/>
      <c r="I342" s="53"/>
    </row>
    <row r="343" spans="1:9" x14ac:dyDescent="0.25">
      <c r="A343" s="58"/>
      <c r="B343" s="54"/>
      <c r="C343" s="113"/>
      <c r="D343" s="53"/>
      <c r="E343" s="61"/>
      <c r="F343" s="54"/>
      <c r="G343" s="56"/>
      <c r="H343" s="53"/>
      <c r="I343" s="53"/>
    </row>
    <row r="344" spans="1:9" x14ac:dyDescent="0.25">
      <c r="A344" s="58"/>
      <c r="B344" s="54"/>
      <c r="C344" s="113"/>
      <c r="D344" s="53"/>
      <c r="E344" s="61"/>
      <c r="F344" s="54"/>
      <c r="G344" s="56"/>
      <c r="H344" s="53"/>
      <c r="I344" s="53"/>
    </row>
    <row r="345" spans="1:9" x14ac:dyDescent="0.25">
      <c r="A345" s="58"/>
      <c r="B345" s="54"/>
      <c r="C345" s="113"/>
      <c r="D345" s="53"/>
      <c r="E345" s="61"/>
      <c r="F345" s="54"/>
      <c r="G345" s="56"/>
      <c r="H345" s="53"/>
      <c r="I345" s="53"/>
    </row>
    <row r="346" spans="1:9" x14ac:dyDescent="0.25">
      <c r="A346" s="58"/>
      <c r="B346" s="54"/>
      <c r="C346" s="113"/>
      <c r="D346" s="53"/>
      <c r="E346" s="61"/>
      <c r="F346" s="54"/>
      <c r="G346" s="56"/>
      <c r="H346" s="53"/>
      <c r="I346" s="53"/>
    </row>
    <row r="347" spans="1:9" x14ac:dyDescent="0.25">
      <c r="A347" s="58"/>
      <c r="B347" s="54"/>
      <c r="C347" s="113"/>
      <c r="D347" s="53"/>
      <c r="E347" s="61"/>
      <c r="F347" s="54"/>
      <c r="G347" s="56"/>
      <c r="H347" s="53"/>
      <c r="I347" s="53"/>
    </row>
    <row r="348" spans="1:9" x14ac:dyDescent="0.25">
      <c r="A348" s="58"/>
      <c r="B348" s="54"/>
      <c r="C348" s="113"/>
      <c r="D348" s="53"/>
      <c r="E348" s="61"/>
      <c r="F348" s="54"/>
      <c r="G348" s="56"/>
      <c r="H348" s="53"/>
      <c r="I348" s="53"/>
    </row>
    <row r="349" spans="1:9" x14ac:dyDescent="0.25">
      <c r="A349" s="58"/>
      <c r="B349" s="54"/>
      <c r="C349" s="113"/>
      <c r="D349" s="53"/>
      <c r="E349" s="61"/>
      <c r="F349" s="54"/>
      <c r="G349" s="56"/>
      <c r="H349" s="53"/>
      <c r="I349" s="53"/>
    </row>
    <row r="350" spans="1:9" x14ac:dyDescent="0.25">
      <c r="A350" s="58"/>
      <c r="B350" s="54"/>
      <c r="C350" s="113"/>
      <c r="D350" s="53"/>
      <c r="E350" s="61"/>
      <c r="F350" s="54"/>
      <c r="G350" s="56"/>
      <c r="H350" s="53"/>
      <c r="I350" s="53"/>
    </row>
    <row r="351" spans="1:9" x14ac:dyDescent="0.25">
      <c r="A351" s="58"/>
      <c r="B351" s="54"/>
      <c r="C351" s="113"/>
      <c r="D351" s="53"/>
      <c r="E351" s="61"/>
      <c r="F351" s="54"/>
      <c r="G351" s="56"/>
      <c r="H351" s="53"/>
      <c r="I351" s="53"/>
    </row>
    <row r="352" spans="1:9" x14ac:dyDescent="0.25">
      <c r="A352" s="58"/>
      <c r="B352" s="54"/>
      <c r="C352" s="113"/>
      <c r="D352" s="53"/>
      <c r="E352" s="61"/>
      <c r="F352" s="54"/>
      <c r="G352" s="56"/>
      <c r="H352" s="53"/>
      <c r="I352" s="53"/>
    </row>
    <row r="353" spans="1:9" x14ac:dyDescent="0.25">
      <c r="A353" s="58"/>
      <c r="B353" s="54"/>
      <c r="C353" s="113"/>
      <c r="D353" s="53"/>
      <c r="E353" s="61"/>
      <c r="F353" s="54"/>
      <c r="G353" s="56"/>
      <c r="H353" s="53"/>
      <c r="I353" s="53"/>
    </row>
    <row r="354" spans="1:9" x14ac:dyDescent="0.25">
      <c r="A354" s="58"/>
      <c r="B354" s="54"/>
      <c r="C354" s="113"/>
      <c r="D354" s="53"/>
      <c r="E354" s="61"/>
      <c r="F354" s="54"/>
      <c r="G354" s="56"/>
      <c r="H354" s="53"/>
      <c r="I354" s="53"/>
    </row>
    <row r="355" spans="1:9" x14ac:dyDescent="0.25">
      <c r="A355" s="58"/>
      <c r="B355" s="54"/>
      <c r="C355" s="113"/>
      <c r="D355" s="53"/>
      <c r="E355" s="61"/>
      <c r="F355" s="54"/>
      <c r="G355" s="56"/>
      <c r="H355" s="53"/>
      <c r="I355" s="53"/>
    </row>
    <row r="356" spans="1:9" x14ac:dyDescent="0.25">
      <c r="A356" s="58"/>
      <c r="B356" s="54"/>
      <c r="C356" s="113"/>
      <c r="D356" s="53"/>
      <c r="E356" s="61"/>
      <c r="F356" s="54"/>
      <c r="G356" s="56"/>
      <c r="H356" s="53"/>
      <c r="I356" s="53"/>
    </row>
    <row r="357" spans="1:9" x14ac:dyDescent="0.25">
      <c r="A357" s="58"/>
      <c r="B357" s="54"/>
      <c r="C357" s="113"/>
      <c r="D357" s="53"/>
      <c r="E357" s="61"/>
      <c r="F357" s="54"/>
      <c r="G357" s="56"/>
      <c r="H357" s="53"/>
      <c r="I357" s="53"/>
    </row>
    <row r="358" spans="1:9" x14ac:dyDescent="0.25">
      <c r="A358" s="58"/>
      <c r="B358" s="54"/>
      <c r="C358" s="113"/>
      <c r="D358" s="53"/>
      <c r="E358" s="61"/>
      <c r="F358" s="54"/>
      <c r="G358" s="56"/>
      <c r="H358" s="53"/>
      <c r="I358" s="53"/>
    </row>
    <row r="359" spans="1:9" x14ac:dyDescent="0.25">
      <c r="A359" s="58"/>
      <c r="B359" s="54"/>
      <c r="C359" s="113"/>
      <c r="D359" s="53"/>
      <c r="E359" s="61"/>
      <c r="F359" s="54"/>
      <c r="G359" s="56"/>
      <c r="H359" s="53"/>
      <c r="I359" s="53"/>
    </row>
    <row r="360" spans="1:9" x14ac:dyDescent="0.25">
      <c r="A360" s="58"/>
      <c r="B360" s="54"/>
      <c r="C360" s="113"/>
      <c r="D360" s="53"/>
      <c r="E360" s="61"/>
      <c r="F360" s="54"/>
      <c r="G360" s="56"/>
      <c r="H360" s="53"/>
      <c r="I360" s="53"/>
    </row>
    <row r="361" spans="1:9" x14ac:dyDescent="0.25">
      <c r="A361" s="58"/>
      <c r="B361" s="54"/>
      <c r="C361" s="113"/>
      <c r="D361" s="53"/>
      <c r="E361" s="61"/>
      <c r="F361" s="54"/>
      <c r="G361" s="56"/>
      <c r="H361" s="53"/>
      <c r="I361" s="53"/>
    </row>
    <row r="362" spans="1:9" x14ac:dyDescent="0.25">
      <c r="A362" s="58"/>
      <c r="B362" s="54"/>
      <c r="C362" s="113"/>
      <c r="D362" s="53"/>
      <c r="E362" s="61"/>
      <c r="F362" s="54"/>
      <c r="G362" s="56"/>
      <c r="H362" s="53"/>
      <c r="I362" s="53"/>
    </row>
    <row r="363" spans="1:9" x14ac:dyDescent="0.25">
      <c r="A363" s="58"/>
      <c r="B363" s="54"/>
      <c r="C363" s="113"/>
      <c r="D363" s="53"/>
      <c r="E363" s="61"/>
      <c r="F363" s="54"/>
      <c r="G363" s="56"/>
      <c r="H363" s="53"/>
      <c r="I363" s="53"/>
    </row>
    <row r="364" spans="1:9" x14ac:dyDescent="0.25">
      <c r="A364" s="58"/>
      <c r="B364" s="54"/>
      <c r="C364" s="113"/>
      <c r="D364" s="53"/>
      <c r="E364" s="61"/>
      <c r="F364" s="54"/>
      <c r="G364" s="56"/>
      <c r="H364" s="53"/>
      <c r="I364" s="53"/>
    </row>
    <row r="365" spans="1:9" x14ac:dyDescent="0.25">
      <c r="A365" s="58"/>
      <c r="B365" s="54"/>
      <c r="C365" s="113"/>
      <c r="D365" s="53"/>
      <c r="E365" s="61"/>
      <c r="F365" s="54"/>
      <c r="G365" s="56"/>
      <c r="H365" s="53"/>
      <c r="I365" s="53"/>
    </row>
    <row r="366" spans="1:9" x14ac:dyDescent="0.25">
      <c r="A366" s="58"/>
      <c r="B366" s="54"/>
      <c r="C366" s="113"/>
      <c r="D366" s="53"/>
      <c r="E366" s="61"/>
      <c r="F366" s="54"/>
      <c r="G366" s="56"/>
      <c r="H366" s="53"/>
      <c r="I366" s="53"/>
    </row>
    <row r="367" spans="1:9" x14ac:dyDescent="0.25">
      <c r="A367" s="58"/>
      <c r="B367" s="54"/>
      <c r="C367" s="113"/>
      <c r="D367" s="53"/>
      <c r="E367" s="61"/>
      <c r="F367" s="54"/>
      <c r="G367" s="56"/>
      <c r="H367" s="53"/>
      <c r="I367" s="53"/>
    </row>
    <row r="368" spans="1:9" x14ac:dyDescent="0.25">
      <c r="A368" s="58"/>
      <c r="B368" s="54"/>
      <c r="C368" s="113"/>
      <c r="D368" s="53"/>
      <c r="E368" s="61"/>
      <c r="F368" s="54"/>
      <c r="G368" s="56"/>
      <c r="H368" s="53"/>
      <c r="I368" s="53"/>
    </row>
    <row r="369" spans="1:9" x14ac:dyDescent="0.25">
      <c r="A369" s="58"/>
      <c r="B369" s="54"/>
      <c r="C369" s="113"/>
      <c r="D369" s="53"/>
      <c r="E369" s="61"/>
      <c r="F369" s="54"/>
      <c r="G369" s="56"/>
      <c r="H369" s="53"/>
      <c r="I369" s="53"/>
    </row>
    <row r="370" spans="1:9" x14ac:dyDescent="0.25">
      <c r="A370" s="58"/>
      <c r="B370" s="54"/>
      <c r="C370" s="113"/>
      <c r="D370" s="53"/>
      <c r="E370" s="61"/>
      <c r="F370" s="54"/>
      <c r="G370" s="56"/>
      <c r="H370" s="53"/>
      <c r="I370" s="53"/>
    </row>
    <row r="371" spans="1:9" x14ac:dyDescent="0.25">
      <c r="A371" s="58"/>
      <c r="B371" s="54"/>
      <c r="C371" s="113"/>
      <c r="D371" s="53"/>
      <c r="E371" s="61"/>
      <c r="F371" s="54"/>
      <c r="G371" s="56"/>
      <c r="H371" s="53"/>
      <c r="I371" s="53"/>
    </row>
    <row r="372" spans="1:9" x14ac:dyDescent="0.25">
      <c r="A372" s="58"/>
      <c r="B372" s="54"/>
      <c r="C372" s="113"/>
      <c r="D372" s="53"/>
      <c r="E372" s="61"/>
      <c r="F372" s="54"/>
      <c r="G372" s="56"/>
      <c r="H372" s="53"/>
      <c r="I372" s="53"/>
    </row>
    <row r="373" spans="1:9" x14ac:dyDescent="0.25">
      <c r="A373" s="58"/>
      <c r="B373" s="54"/>
      <c r="C373" s="113"/>
      <c r="D373" s="53"/>
      <c r="E373" s="61"/>
      <c r="F373" s="54"/>
      <c r="G373" s="56"/>
      <c r="H373" s="53"/>
      <c r="I373" s="53"/>
    </row>
    <row r="374" spans="1:9" x14ac:dyDescent="0.25">
      <c r="A374" s="58"/>
      <c r="B374" s="54"/>
      <c r="C374" s="113"/>
      <c r="D374" s="53"/>
      <c r="E374" s="61"/>
      <c r="F374" s="54"/>
      <c r="G374" s="56"/>
      <c r="H374" s="53"/>
      <c r="I374" s="53"/>
    </row>
    <row r="375" spans="1:9" x14ac:dyDescent="0.25">
      <c r="A375" s="58"/>
      <c r="B375" s="54"/>
      <c r="C375" s="113"/>
      <c r="D375" s="53"/>
      <c r="E375" s="61"/>
      <c r="F375" s="54"/>
      <c r="G375" s="56"/>
      <c r="H375" s="53"/>
      <c r="I375" s="53"/>
    </row>
    <row r="376" spans="1:9" x14ac:dyDescent="0.25">
      <c r="A376" s="58"/>
      <c r="B376" s="54"/>
      <c r="C376" s="113"/>
      <c r="D376" s="53"/>
      <c r="E376" s="61"/>
      <c r="F376" s="54"/>
      <c r="G376" s="56"/>
      <c r="H376" s="53"/>
      <c r="I376" s="53"/>
    </row>
    <row r="377" spans="1:9" x14ac:dyDescent="0.25">
      <c r="A377" s="58"/>
      <c r="B377" s="54"/>
      <c r="C377" s="113"/>
      <c r="D377" s="53"/>
      <c r="E377" s="61"/>
      <c r="F377" s="54"/>
      <c r="G377" s="56"/>
      <c r="H377" s="53"/>
      <c r="I377" s="53"/>
    </row>
    <row r="378" spans="1:9" x14ac:dyDescent="0.25">
      <c r="A378" s="58"/>
      <c r="B378" s="54"/>
      <c r="C378" s="113"/>
      <c r="D378" s="53"/>
      <c r="E378" s="61"/>
      <c r="F378" s="54"/>
      <c r="G378" s="56"/>
      <c r="H378" s="53"/>
      <c r="I378" s="53"/>
    </row>
    <row r="379" spans="1:9" x14ac:dyDescent="0.25">
      <c r="A379" s="58"/>
      <c r="B379" s="54"/>
      <c r="C379" s="113"/>
      <c r="D379" s="53"/>
      <c r="E379" s="61"/>
      <c r="F379" s="54"/>
      <c r="G379" s="56"/>
      <c r="H379" s="53"/>
      <c r="I379" s="53"/>
    </row>
    <row r="380" spans="1:9" x14ac:dyDescent="0.25">
      <c r="A380" s="58"/>
      <c r="B380" s="54"/>
      <c r="C380" s="113"/>
      <c r="D380" s="53"/>
      <c r="E380" s="61"/>
      <c r="F380" s="54"/>
      <c r="G380" s="56"/>
      <c r="H380" s="53"/>
      <c r="I380" s="53"/>
    </row>
    <row r="381" spans="1:9" x14ac:dyDescent="0.25">
      <c r="A381" s="58"/>
      <c r="B381" s="54"/>
      <c r="C381" s="113"/>
      <c r="D381" s="53"/>
      <c r="E381" s="61"/>
      <c r="F381" s="54"/>
      <c r="G381" s="56"/>
      <c r="H381" s="53"/>
      <c r="I381" s="53"/>
    </row>
    <row r="382" spans="1:9" x14ac:dyDescent="0.25">
      <c r="A382" s="58"/>
      <c r="B382" s="54"/>
      <c r="C382" s="113"/>
      <c r="D382" s="53"/>
      <c r="E382" s="61"/>
      <c r="F382" s="54"/>
      <c r="G382" s="56"/>
      <c r="H382" s="53"/>
      <c r="I382" s="53"/>
    </row>
    <row r="383" spans="1:9" x14ac:dyDescent="0.25">
      <c r="A383" s="58"/>
      <c r="B383" s="54"/>
      <c r="C383" s="113"/>
      <c r="D383" s="53"/>
      <c r="E383" s="61"/>
      <c r="F383" s="54"/>
      <c r="G383" s="56"/>
      <c r="H383" s="53"/>
      <c r="I383" s="53"/>
    </row>
    <row r="384" spans="1:9" x14ac:dyDescent="0.25">
      <c r="A384" s="58"/>
      <c r="B384" s="54"/>
      <c r="C384" s="113"/>
      <c r="D384" s="53"/>
      <c r="E384" s="61"/>
      <c r="F384" s="54"/>
      <c r="G384" s="56"/>
      <c r="H384" s="53"/>
      <c r="I384" s="53"/>
    </row>
    <row r="385" spans="1:9" x14ac:dyDescent="0.25">
      <c r="A385" s="58"/>
      <c r="B385" s="54"/>
      <c r="C385" s="113"/>
      <c r="D385" s="53"/>
      <c r="E385" s="61"/>
      <c r="F385" s="54"/>
      <c r="G385" s="56"/>
      <c r="H385" s="53"/>
      <c r="I385" s="53"/>
    </row>
    <row r="386" spans="1:9" x14ac:dyDescent="0.25">
      <c r="A386" s="58"/>
      <c r="B386" s="54"/>
      <c r="C386" s="113"/>
      <c r="D386" s="53"/>
      <c r="E386" s="61"/>
      <c r="F386" s="54"/>
      <c r="G386" s="56"/>
      <c r="H386" s="53"/>
      <c r="I386" s="53"/>
    </row>
    <row r="387" spans="1:9" x14ac:dyDescent="0.25">
      <c r="A387" s="58"/>
      <c r="B387" s="54"/>
      <c r="C387" s="113"/>
      <c r="D387" s="53"/>
      <c r="E387" s="61"/>
      <c r="F387" s="54"/>
      <c r="G387" s="56"/>
      <c r="H387" s="53"/>
      <c r="I387" s="53"/>
    </row>
    <row r="388" spans="1:9" x14ac:dyDescent="0.25">
      <c r="A388" s="58"/>
      <c r="B388" s="54"/>
      <c r="C388" s="113"/>
      <c r="D388" s="53"/>
      <c r="E388" s="61"/>
      <c r="F388" s="54"/>
      <c r="G388" s="56"/>
      <c r="H388" s="53"/>
      <c r="I388" s="53"/>
    </row>
    <row r="389" spans="1:9" x14ac:dyDescent="0.25">
      <c r="A389" s="58"/>
      <c r="B389" s="54"/>
      <c r="C389" s="113"/>
      <c r="D389" s="53"/>
      <c r="E389" s="61"/>
      <c r="F389" s="54"/>
      <c r="G389" s="56"/>
      <c r="H389" s="53"/>
      <c r="I389" s="53"/>
    </row>
    <row r="390" spans="1:9" x14ac:dyDescent="0.25">
      <c r="A390" s="58"/>
      <c r="B390" s="54"/>
      <c r="C390" s="113"/>
      <c r="D390" s="53"/>
      <c r="E390" s="61"/>
      <c r="F390" s="54"/>
      <c r="G390" s="56"/>
      <c r="H390" s="53"/>
      <c r="I390" s="53"/>
    </row>
    <row r="391" spans="1:9" x14ac:dyDescent="0.25">
      <c r="A391" s="58"/>
      <c r="B391" s="54"/>
      <c r="C391" s="113"/>
      <c r="D391" s="53"/>
      <c r="E391" s="61"/>
      <c r="F391" s="54"/>
      <c r="G391" s="56"/>
      <c r="H391" s="53"/>
      <c r="I391" s="53"/>
    </row>
    <row r="392" spans="1:9" x14ac:dyDescent="0.25">
      <c r="A392" s="58"/>
      <c r="B392" s="54"/>
      <c r="C392" s="113"/>
      <c r="D392" s="53"/>
      <c r="E392" s="61"/>
      <c r="F392" s="54"/>
      <c r="G392" s="56"/>
      <c r="H392" s="53"/>
      <c r="I392" s="53"/>
    </row>
    <row r="393" spans="1:9" x14ac:dyDescent="0.25">
      <c r="A393" s="58"/>
      <c r="B393" s="54"/>
      <c r="C393" s="113"/>
      <c r="D393" s="53"/>
      <c r="E393" s="61"/>
      <c r="F393" s="54"/>
      <c r="G393" s="56"/>
      <c r="H393" s="53"/>
      <c r="I393" s="53"/>
    </row>
    <row r="394" spans="1:9" x14ac:dyDescent="0.25">
      <c r="A394" s="58"/>
      <c r="B394" s="54"/>
      <c r="C394" s="113"/>
      <c r="D394" s="53"/>
      <c r="E394" s="61"/>
      <c r="F394" s="54"/>
      <c r="G394" s="56"/>
      <c r="H394" s="53"/>
      <c r="I394" s="53"/>
    </row>
    <row r="395" spans="1:9" x14ac:dyDescent="0.25">
      <c r="A395" s="58"/>
      <c r="B395" s="54"/>
      <c r="C395" s="113"/>
      <c r="D395" s="53"/>
      <c r="E395" s="61"/>
      <c r="F395" s="54"/>
      <c r="G395" s="56"/>
      <c r="H395" s="53"/>
      <c r="I395" s="53"/>
    </row>
    <row r="396" spans="1:9" x14ac:dyDescent="0.25">
      <c r="A396" s="58"/>
      <c r="B396" s="54"/>
      <c r="C396" s="113"/>
      <c r="D396" s="53"/>
      <c r="E396" s="61"/>
      <c r="F396" s="54"/>
      <c r="G396" s="56"/>
      <c r="H396" s="53"/>
      <c r="I396" s="53"/>
    </row>
    <row r="397" spans="1:9" x14ac:dyDescent="0.25">
      <c r="A397" s="58"/>
      <c r="B397" s="54"/>
      <c r="C397" s="113"/>
      <c r="D397" s="53"/>
      <c r="E397" s="61"/>
      <c r="F397" s="54"/>
      <c r="G397" s="56"/>
      <c r="H397" s="53"/>
      <c r="I397" s="53"/>
    </row>
    <row r="398" spans="1:9" x14ac:dyDescent="0.25">
      <c r="A398" s="58"/>
      <c r="B398" s="54"/>
      <c r="C398" s="113"/>
      <c r="D398" s="53"/>
      <c r="E398" s="61"/>
      <c r="F398" s="54"/>
      <c r="G398" s="56"/>
      <c r="H398" s="53"/>
      <c r="I398" s="53"/>
    </row>
    <row r="399" spans="1:9" x14ac:dyDescent="0.25">
      <c r="A399" s="58"/>
      <c r="B399" s="54"/>
      <c r="C399" s="113"/>
      <c r="D399" s="53"/>
      <c r="E399" s="61"/>
      <c r="F399" s="54"/>
      <c r="G399" s="56"/>
      <c r="H399" s="53"/>
      <c r="I399" s="53"/>
    </row>
    <row r="400" spans="1:9" x14ac:dyDescent="0.25">
      <c r="A400" s="58"/>
      <c r="B400" s="54"/>
      <c r="C400" s="113"/>
      <c r="D400" s="53"/>
      <c r="E400" s="61"/>
      <c r="F400" s="54"/>
      <c r="G400" s="56"/>
      <c r="H400" s="53"/>
      <c r="I400" s="53"/>
    </row>
    <row r="401" spans="1:9" x14ac:dyDescent="0.25">
      <c r="A401" s="58"/>
      <c r="B401" s="54"/>
      <c r="C401" s="113"/>
      <c r="D401" s="53"/>
      <c r="E401" s="61"/>
      <c r="F401" s="54"/>
      <c r="G401" s="56"/>
      <c r="H401" s="53"/>
      <c r="I401" s="53"/>
    </row>
    <row r="402" spans="1:9" x14ac:dyDescent="0.25">
      <c r="A402" s="58"/>
      <c r="B402" s="54"/>
      <c r="C402" s="113"/>
      <c r="D402" s="53"/>
      <c r="E402" s="61"/>
      <c r="F402" s="54"/>
      <c r="G402" s="56"/>
      <c r="H402" s="53"/>
      <c r="I402" s="53"/>
    </row>
    <row r="403" spans="1:9" x14ac:dyDescent="0.25">
      <c r="A403" s="58"/>
      <c r="B403" s="54"/>
      <c r="C403" s="113"/>
      <c r="D403" s="53"/>
      <c r="E403" s="61"/>
      <c r="F403" s="54"/>
      <c r="G403" s="56"/>
      <c r="H403" s="53"/>
      <c r="I403" s="53"/>
    </row>
    <row r="404" spans="1:9" x14ac:dyDescent="0.25">
      <c r="A404" s="58"/>
      <c r="B404" s="54"/>
      <c r="C404" s="113"/>
      <c r="D404" s="53"/>
      <c r="E404" s="61"/>
      <c r="F404" s="54"/>
      <c r="G404" s="56"/>
      <c r="H404" s="53"/>
      <c r="I404" s="53"/>
    </row>
    <row r="405" spans="1:9" x14ac:dyDescent="0.25">
      <c r="A405" s="58"/>
      <c r="B405" s="54"/>
      <c r="C405" s="113"/>
      <c r="D405" s="53"/>
      <c r="E405" s="61"/>
      <c r="F405" s="54"/>
      <c r="G405" s="56"/>
      <c r="H405" s="53"/>
      <c r="I405" s="53"/>
    </row>
    <row r="406" spans="1:9" x14ac:dyDescent="0.25">
      <c r="A406" s="58"/>
      <c r="B406" s="54"/>
      <c r="C406" s="113"/>
      <c r="D406" s="53"/>
      <c r="E406" s="61"/>
      <c r="F406" s="54"/>
      <c r="G406" s="56"/>
      <c r="H406" s="53"/>
      <c r="I406" s="53"/>
    </row>
    <row r="407" spans="1:9" x14ac:dyDescent="0.25">
      <c r="A407" s="58"/>
      <c r="B407" s="54"/>
      <c r="C407" s="113"/>
      <c r="D407" s="53"/>
      <c r="E407" s="61"/>
      <c r="F407" s="54"/>
      <c r="G407" s="56"/>
      <c r="H407" s="53"/>
      <c r="I407" s="53"/>
    </row>
    <row r="408" spans="1:9" x14ac:dyDescent="0.25">
      <c r="A408" s="58"/>
      <c r="B408" s="54"/>
      <c r="C408" s="113"/>
      <c r="D408" s="53"/>
      <c r="E408" s="61"/>
      <c r="F408" s="54"/>
      <c r="G408" s="56"/>
      <c r="H408" s="53"/>
      <c r="I408" s="53"/>
    </row>
    <row r="409" spans="1:9" x14ac:dyDescent="0.25">
      <c r="A409" s="58"/>
      <c r="B409" s="54"/>
      <c r="C409" s="113"/>
      <c r="D409" s="53"/>
      <c r="E409" s="61"/>
      <c r="F409" s="54"/>
      <c r="G409" s="56"/>
      <c r="H409" s="53"/>
      <c r="I409" s="53"/>
    </row>
    <row r="410" spans="1:9" x14ac:dyDescent="0.25">
      <c r="A410" s="58"/>
      <c r="B410" s="54"/>
      <c r="C410" s="113"/>
      <c r="D410" s="53"/>
      <c r="E410" s="61"/>
      <c r="F410" s="54"/>
      <c r="G410" s="56"/>
      <c r="H410" s="53"/>
      <c r="I410" s="53"/>
    </row>
    <row r="411" spans="1:9" x14ac:dyDescent="0.25">
      <c r="A411" s="58"/>
      <c r="B411" s="54"/>
      <c r="C411" s="113"/>
      <c r="D411" s="53"/>
      <c r="E411" s="61"/>
      <c r="F411" s="54"/>
      <c r="G411" s="56"/>
      <c r="H411" s="53"/>
      <c r="I411" s="53"/>
    </row>
    <row r="412" spans="1:9" x14ac:dyDescent="0.25">
      <c r="A412" s="58"/>
      <c r="B412" s="54"/>
      <c r="C412" s="113"/>
      <c r="D412" s="53"/>
      <c r="E412" s="61"/>
      <c r="F412" s="54"/>
      <c r="G412" s="56"/>
      <c r="H412" s="53"/>
      <c r="I412" s="53"/>
    </row>
    <row r="413" spans="1:9" x14ac:dyDescent="0.25">
      <c r="A413" s="58"/>
      <c r="B413" s="54"/>
      <c r="C413" s="113"/>
      <c r="D413" s="53"/>
      <c r="E413" s="61"/>
      <c r="F413" s="54"/>
      <c r="G413" s="56"/>
      <c r="H413" s="53"/>
      <c r="I413" s="53"/>
    </row>
    <row r="414" spans="1:9" x14ac:dyDescent="0.25">
      <c r="A414" s="58"/>
      <c r="B414" s="54"/>
      <c r="C414" s="113"/>
      <c r="D414" s="53"/>
      <c r="E414" s="61"/>
      <c r="F414" s="54"/>
      <c r="G414" s="56"/>
      <c r="H414" s="53"/>
      <c r="I414" s="53"/>
    </row>
    <row r="415" spans="1:9" x14ac:dyDescent="0.25">
      <c r="A415" s="58"/>
      <c r="B415" s="54"/>
      <c r="C415" s="113"/>
      <c r="D415" s="53"/>
      <c r="E415" s="61"/>
      <c r="F415" s="54"/>
      <c r="G415" s="56"/>
      <c r="H415" s="53"/>
      <c r="I415" s="53"/>
    </row>
    <row r="416" spans="1:9" x14ac:dyDescent="0.25">
      <c r="A416" s="58"/>
      <c r="B416" s="54"/>
      <c r="C416" s="113"/>
      <c r="D416" s="53"/>
      <c r="E416" s="61"/>
      <c r="F416" s="54"/>
      <c r="G416" s="56"/>
      <c r="H416" s="53"/>
      <c r="I416" s="53"/>
    </row>
    <row r="417" spans="1:9" x14ac:dyDescent="0.25">
      <c r="A417" s="58"/>
      <c r="B417" s="54"/>
      <c r="C417" s="113"/>
      <c r="D417" s="53"/>
      <c r="E417" s="61"/>
      <c r="F417" s="54"/>
      <c r="G417" s="56"/>
      <c r="H417" s="53"/>
      <c r="I417" s="53"/>
    </row>
    <row r="418" spans="1:9" x14ac:dyDescent="0.25">
      <c r="A418" s="58"/>
      <c r="B418" s="54"/>
      <c r="C418" s="113"/>
      <c r="D418" s="53"/>
      <c r="E418" s="61"/>
      <c r="F418" s="54"/>
      <c r="G418" s="56"/>
      <c r="H418" s="53"/>
      <c r="I418" s="53"/>
    </row>
    <row r="419" spans="1:9" x14ac:dyDescent="0.25">
      <c r="A419" s="58"/>
      <c r="B419" s="54"/>
      <c r="C419" s="113"/>
      <c r="D419" s="53"/>
      <c r="E419" s="61"/>
      <c r="F419" s="54"/>
      <c r="G419" s="56"/>
      <c r="H419" s="53"/>
      <c r="I419" s="53"/>
    </row>
    <row r="420" spans="1:9" x14ac:dyDescent="0.25">
      <c r="A420" s="58"/>
      <c r="B420" s="54"/>
      <c r="C420" s="113"/>
      <c r="D420" s="53"/>
      <c r="E420" s="61"/>
      <c r="F420" s="54"/>
      <c r="G420" s="56"/>
      <c r="H420" s="53"/>
      <c r="I420" s="53"/>
    </row>
    <row r="421" spans="1:9" x14ac:dyDescent="0.25">
      <c r="A421" s="58"/>
      <c r="B421" s="54"/>
      <c r="C421" s="113"/>
      <c r="D421" s="53"/>
      <c r="E421" s="61"/>
      <c r="F421" s="54"/>
      <c r="G421" s="56"/>
      <c r="H421" s="53"/>
      <c r="I421" s="53"/>
    </row>
    <row r="422" spans="1:9" x14ac:dyDescent="0.25">
      <c r="A422" s="58"/>
      <c r="B422" s="54"/>
      <c r="C422" s="113"/>
      <c r="D422" s="53"/>
      <c r="E422" s="61"/>
      <c r="F422" s="54"/>
      <c r="G422" s="56"/>
      <c r="H422" s="53"/>
      <c r="I422" s="53"/>
    </row>
    <row r="423" spans="1:9" x14ac:dyDescent="0.25">
      <c r="A423" s="58"/>
      <c r="B423" s="54"/>
      <c r="C423" s="113"/>
      <c r="D423" s="53"/>
      <c r="E423" s="61"/>
      <c r="F423" s="54"/>
      <c r="G423" s="56"/>
      <c r="H423" s="53"/>
      <c r="I423" s="53"/>
    </row>
    <row r="424" spans="1:9" x14ac:dyDescent="0.25">
      <c r="A424" s="58"/>
      <c r="B424" s="54"/>
      <c r="C424" s="113"/>
      <c r="D424" s="53"/>
      <c r="E424" s="61"/>
      <c r="F424" s="54"/>
      <c r="G424" s="56"/>
      <c r="H424" s="53"/>
      <c r="I424" s="53"/>
    </row>
    <row r="425" spans="1:9" x14ac:dyDescent="0.25">
      <c r="A425" s="58"/>
      <c r="B425" s="54"/>
      <c r="C425" s="113"/>
      <c r="D425" s="53"/>
      <c r="E425" s="61"/>
      <c r="F425" s="54"/>
      <c r="G425" s="56"/>
      <c r="H425" s="53"/>
      <c r="I425" s="53"/>
    </row>
    <row r="426" spans="1:9" x14ac:dyDescent="0.25">
      <c r="A426" s="58"/>
      <c r="B426" s="54"/>
      <c r="C426" s="113"/>
      <c r="D426" s="53"/>
      <c r="E426" s="61"/>
      <c r="F426" s="54"/>
      <c r="G426" s="56"/>
      <c r="H426" s="53"/>
      <c r="I426" s="53"/>
    </row>
    <row r="427" spans="1:9" x14ac:dyDescent="0.25">
      <c r="A427" s="58"/>
      <c r="B427" s="54"/>
      <c r="C427" s="113"/>
      <c r="D427" s="53"/>
      <c r="E427" s="61"/>
      <c r="F427" s="54"/>
      <c r="G427" s="56"/>
      <c r="H427" s="53"/>
      <c r="I427" s="53"/>
    </row>
    <row r="428" spans="1:9" x14ac:dyDescent="0.25">
      <c r="A428" s="58"/>
      <c r="B428" s="54"/>
      <c r="C428" s="113"/>
      <c r="D428" s="53"/>
      <c r="E428" s="61"/>
      <c r="F428" s="54"/>
      <c r="G428" s="56"/>
      <c r="H428" s="53"/>
      <c r="I428" s="53"/>
    </row>
    <row r="429" spans="1:9" x14ac:dyDescent="0.25">
      <c r="A429" s="58"/>
      <c r="B429" s="54"/>
      <c r="C429" s="113"/>
      <c r="D429" s="53"/>
      <c r="E429" s="61"/>
      <c r="F429" s="54"/>
      <c r="G429" s="56"/>
      <c r="H429" s="53"/>
      <c r="I429" s="53"/>
    </row>
    <row r="430" spans="1:9" x14ac:dyDescent="0.25">
      <c r="A430" s="58"/>
      <c r="B430" s="54"/>
      <c r="C430" s="113"/>
      <c r="D430" s="53"/>
      <c r="E430" s="61"/>
      <c r="F430" s="54"/>
      <c r="G430" s="56"/>
      <c r="H430" s="53"/>
      <c r="I430" s="53"/>
    </row>
    <row r="431" spans="1:9" x14ac:dyDescent="0.25">
      <c r="A431" s="58"/>
      <c r="B431" s="54"/>
      <c r="C431" s="113"/>
      <c r="D431" s="53"/>
      <c r="E431" s="61"/>
      <c r="F431" s="54"/>
      <c r="G431" s="56"/>
      <c r="H431" s="53"/>
      <c r="I431" s="53"/>
    </row>
    <row r="432" spans="1:9" x14ac:dyDescent="0.25">
      <c r="A432" s="58"/>
      <c r="B432" s="54"/>
      <c r="C432" s="113"/>
      <c r="D432" s="53"/>
      <c r="E432" s="61"/>
      <c r="F432" s="54"/>
      <c r="G432" s="56"/>
      <c r="H432" s="53"/>
      <c r="I432" s="53"/>
    </row>
    <row r="433" spans="1:9" x14ac:dyDescent="0.25">
      <c r="A433" s="58"/>
      <c r="B433" s="54"/>
      <c r="C433" s="113"/>
      <c r="D433" s="53"/>
      <c r="E433" s="61"/>
      <c r="F433" s="54"/>
      <c r="G433" s="56"/>
      <c r="H433" s="53"/>
      <c r="I433" s="53"/>
    </row>
    <row r="434" spans="1:9" x14ac:dyDescent="0.25">
      <c r="A434" s="58"/>
      <c r="B434" s="54"/>
      <c r="C434" s="113"/>
      <c r="D434" s="53"/>
      <c r="E434" s="61"/>
      <c r="F434" s="54"/>
      <c r="G434" s="56"/>
      <c r="H434" s="53"/>
      <c r="I434" s="53"/>
    </row>
    <row r="435" spans="1:9" x14ac:dyDescent="0.25">
      <c r="A435" s="58"/>
      <c r="B435" s="54"/>
      <c r="C435" s="113"/>
      <c r="D435" s="53"/>
      <c r="E435" s="61"/>
      <c r="F435" s="54"/>
      <c r="G435" s="56"/>
      <c r="H435" s="53"/>
      <c r="I435" s="53"/>
    </row>
    <row r="436" spans="1:9" x14ac:dyDescent="0.25">
      <c r="A436" s="58"/>
      <c r="B436" s="54"/>
      <c r="C436" s="113"/>
      <c r="D436" s="53"/>
      <c r="E436" s="61"/>
      <c r="F436" s="54"/>
      <c r="G436" s="56"/>
      <c r="H436" s="53"/>
      <c r="I436" s="53"/>
    </row>
    <row r="437" spans="1:9" x14ac:dyDescent="0.25">
      <c r="A437" s="58"/>
      <c r="B437" s="54"/>
      <c r="C437" s="113"/>
      <c r="D437" s="53"/>
      <c r="E437" s="61"/>
      <c r="F437" s="54"/>
      <c r="G437" s="56"/>
      <c r="H437" s="53"/>
      <c r="I437" s="53"/>
    </row>
    <row r="438" spans="1:9" x14ac:dyDescent="0.25">
      <c r="A438" s="58"/>
      <c r="B438" s="54"/>
      <c r="C438" s="113"/>
      <c r="D438" s="53"/>
      <c r="E438" s="61"/>
      <c r="F438" s="54"/>
      <c r="G438" s="56"/>
      <c r="H438" s="53"/>
      <c r="I438" s="53"/>
    </row>
    <row r="439" spans="1:9" x14ac:dyDescent="0.25">
      <c r="A439" s="58"/>
      <c r="B439" s="54"/>
      <c r="C439" s="113"/>
      <c r="D439" s="53"/>
      <c r="E439" s="61"/>
      <c r="F439" s="54"/>
      <c r="G439" s="56"/>
      <c r="H439" s="53"/>
      <c r="I439" s="53"/>
    </row>
    <row r="440" spans="1:9" x14ac:dyDescent="0.25">
      <c r="A440" s="58"/>
      <c r="B440" s="54"/>
      <c r="C440" s="113"/>
      <c r="D440" s="53"/>
      <c r="E440" s="61"/>
      <c r="F440" s="54"/>
      <c r="G440" s="56"/>
      <c r="H440" s="53"/>
      <c r="I440" s="53"/>
    </row>
    <row r="441" spans="1:9" x14ac:dyDescent="0.25">
      <c r="A441" s="58"/>
      <c r="B441" s="54"/>
      <c r="C441" s="113"/>
      <c r="D441" s="53"/>
      <c r="E441" s="61"/>
      <c r="F441" s="54"/>
      <c r="G441" s="56"/>
      <c r="H441" s="53"/>
      <c r="I441" s="53"/>
    </row>
    <row r="442" spans="1:9" x14ac:dyDescent="0.25">
      <c r="A442" s="58"/>
      <c r="B442" s="54"/>
      <c r="C442" s="113"/>
      <c r="D442" s="53"/>
      <c r="E442" s="61"/>
      <c r="F442" s="54"/>
      <c r="G442" s="56"/>
      <c r="H442" s="53"/>
      <c r="I442" s="53"/>
    </row>
    <row r="443" spans="1:9" x14ac:dyDescent="0.25">
      <c r="A443" s="58"/>
      <c r="B443" s="54"/>
      <c r="C443" s="113"/>
      <c r="D443" s="53"/>
      <c r="E443" s="61"/>
      <c r="F443" s="54"/>
      <c r="G443" s="56"/>
      <c r="H443" s="53"/>
      <c r="I443" s="53"/>
    </row>
    <row r="444" spans="1:9" x14ac:dyDescent="0.25">
      <c r="A444" s="58"/>
      <c r="B444" s="54"/>
      <c r="C444" s="113"/>
      <c r="D444" s="53"/>
      <c r="E444" s="61"/>
      <c r="F444" s="54"/>
      <c r="G444" s="56"/>
      <c r="H444" s="53"/>
      <c r="I444" s="53"/>
    </row>
    <row r="445" spans="1:9" x14ac:dyDescent="0.25">
      <c r="A445" s="58"/>
      <c r="B445" s="54"/>
      <c r="C445" s="113"/>
      <c r="D445" s="53"/>
      <c r="E445" s="61"/>
      <c r="F445" s="54"/>
      <c r="G445" s="56"/>
      <c r="H445" s="53"/>
      <c r="I445" s="53"/>
    </row>
    <row r="446" spans="1:9" x14ac:dyDescent="0.25">
      <c r="A446" s="58"/>
      <c r="B446" s="54"/>
      <c r="C446" s="113"/>
      <c r="D446" s="53"/>
      <c r="E446" s="61"/>
      <c r="F446" s="54"/>
      <c r="G446" s="56"/>
      <c r="H446" s="53"/>
      <c r="I446" s="53"/>
    </row>
    <row r="447" spans="1:9" x14ac:dyDescent="0.25">
      <c r="A447" s="58"/>
      <c r="B447" s="54"/>
      <c r="C447" s="113"/>
      <c r="D447" s="53"/>
      <c r="E447" s="61"/>
      <c r="F447" s="54"/>
      <c r="G447" s="56"/>
      <c r="H447" s="53"/>
      <c r="I447" s="53"/>
    </row>
    <row r="448" spans="1:9" x14ac:dyDescent="0.25">
      <c r="A448" s="58"/>
      <c r="B448" s="54"/>
      <c r="C448" s="113"/>
      <c r="D448" s="53"/>
      <c r="E448" s="61"/>
      <c r="F448" s="54"/>
      <c r="G448" s="56"/>
      <c r="H448" s="53"/>
      <c r="I448" s="53"/>
    </row>
    <row r="449" spans="1:9" x14ac:dyDescent="0.25">
      <c r="A449" s="58"/>
      <c r="B449" s="54"/>
      <c r="C449" s="113"/>
      <c r="D449" s="53"/>
      <c r="E449" s="61"/>
      <c r="F449" s="54"/>
      <c r="G449" s="56"/>
      <c r="H449" s="53"/>
      <c r="I449" s="53"/>
    </row>
    <row r="450" spans="1:9" x14ac:dyDescent="0.25">
      <c r="A450" s="58"/>
      <c r="B450" s="54"/>
      <c r="C450" s="113"/>
      <c r="D450" s="53"/>
      <c r="E450" s="61"/>
      <c r="F450" s="54"/>
      <c r="G450" s="56"/>
      <c r="H450" s="53"/>
      <c r="I450" s="53"/>
    </row>
    <row r="451" spans="1:9" x14ac:dyDescent="0.25">
      <c r="A451" s="58"/>
      <c r="B451" s="54"/>
      <c r="C451" s="113"/>
      <c r="D451" s="53"/>
      <c r="E451" s="61"/>
      <c r="F451" s="54"/>
      <c r="G451" s="56"/>
      <c r="H451" s="53"/>
      <c r="I451" s="53"/>
    </row>
    <row r="452" spans="1:9" x14ac:dyDescent="0.25">
      <c r="A452" s="58"/>
      <c r="B452" s="54"/>
      <c r="C452" s="113"/>
      <c r="D452" s="53"/>
      <c r="E452" s="61"/>
      <c r="F452" s="54"/>
      <c r="G452" s="56"/>
      <c r="H452" s="53"/>
      <c r="I452" s="53"/>
    </row>
    <row r="453" spans="1:9" x14ac:dyDescent="0.25">
      <c r="A453" s="58"/>
      <c r="B453" s="54"/>
      <c r="C453" s="113"/>
      <c r="D453" s="53"/>
      <c r="E453" s="61"/>
      <c r="F453" s="54"/>
      <c r="G453" s="56"/>
      <c r="H453" s="53"/>
      <c r="I453" s="53"/>
    </row>
    <row r="454" spans="1:9" x14ac:dyDescent="0.25">
      <c r="A454" s="58"/>
      <c r="B454" s="54"/>
      <c r="C454" s="113"/>
      <c r="D454" s="53"/>
      <c r="E454" s="61"/>
      <c r="F454" s="54"/>
      <c r="G454" s="56"/>
      <c r="H454" s="53"/>
      <c r="I454" s="53"/>
    </row>
    <row r="455" spans="1:9" x14ac:dyDescent="0.25">
      <c r="A455" s="58"/>
      <c r="B455" s="54"/>
      <c r="C455" s="113"/>
      <c r="D455" s="53"/>
      <c r="E455" s="61"/>
      <c r="F455" s="54"/>
      <c r="G455" s="56"/>
      <c r="H455" s="53"/>
      <c r="I455" s="53"/>
    </row>
    <row r="456" spans="1:9" x14ac:dyDescent="0.25">
      <c r="A456" s="58"/>
      <c r="B456" s="54"/>
      <c r="C456" s="113"/>
      <c r="D456" s="53"/>
      <c r="E456" s="61"/>
      <c r="F456" s="54"/>
      <c r="G456" s="56"/>
      <c r="H456" s="53"/>
      <c r="I456" s="53"/>
    </row>
    <row r="457" spans="1:9" x14ac:dyDescent="0.25">
      <c r="A457" s="58"/>
      <c r="B457" s="54"/>
      <c r="C457" s="113"/>
      <c r="D457" s="53"/>
      <c r="E457" s="61"/>
      <c r="F457" s="54"/>
      <c r="G457" s="56"/>
      <c r="H457" s="53"/>
      <c r="I457" s="53"/>
    </row>
    <row r="458" spans="1:9" x14ac:dyDescent="0.25">
      <c r="A458" s="58"/>
      <c r="B458" s="54"/>
      <c r="C458" s="113"/>
      <c r="D458" s="53"/>
      <c r="E458" s="61"/>
      <c r="F458" s="54"/>
      <c r="G458" s="56"/>
      <c r="H458" s="53"/>
      <c r="I458" s="53"/>
    </row>
    <row r="459" spans="1:9" x14ac:dyDescent="0.25">
      <c r="A459" s="58"/>
      <c r="B459" s="54"/>
      <c r="C459" s="113"/>
      <c r="D459" s="53"/>
      <c r="E459" s="61"/>
      <c r="F459" s="54"/>
      <c r="G459" s="56"/>
      <c r="H459" s="53"/>
      <c r="I459" s="53"/>
    </row>
    <row r="460" spans="1:9" x14ac:dyDescent="0.25">
      <c r="A460" s="58"/>
      <c r="B460" s="54"/>
      <c r="C460" s="113"/>
      <c r="D460" s="53"/>
      <c r="E460" s="61"/>
      <c r="F460" s="54"/>
      <c r="G460" s="56"/>
      <c r="H460" s="53"/>
      <c r="I460" s="53"/>
    </row>
    <row r="461" spans="1:9" x14ac:dyDescent="0.25">
      <c r="A461" s="58"/>
      <c r="B461" s="54"/>
      <c r="C461" s="113"/>
      <c r="D461" s="53"/>
      <c r="E461" s="61"/>
      <c r="F461" s="54"/>
      <c r="G461" s="56"/>
      <c r="H461" s="53"/>
      <c r="I461" s="53"/>
    </row>
    <row r="462" spans="1:9" x14ac:dyDescent="0.25">
      <c r="A462" s="58"/>
      <c r="B462" s="54"/>
      <c r="C462" s="113"/>
      <c r="D462" s="53"/>
      <c r="E462" s="61"/>
      <c r="F462" s="54"/>
      <c r="G462" s="56"/>
      <c r="H462" s="53"/>
      <c r="I462" s="53"/>
    </row>
    <row r="463" spans="1:9" x14ac:dyDescent="0.25">
      <c r="A463" s="58"/>
      <c r="B463" s="54"/>
      <c r="C463" s="113"/>
      <c r="D463" s="53"/>
      <c r="E463" s="61"/>
      <c r="F463" s="54"/>
      <c r="G463" s="56"/>
      <c r="H463" s="53"/>
      <c r="I463" s="53"/>
    </row>
    <row r="464" spans="1:9" x14ac:dyDescent="0.25">
      <c r="A464" s="58"/>
      <c r="B464" s="54"/>
      <c r="C464" s="113"/>
      <c r="D464" s="53"/>
      <c r="E464" s="61"/>
      <c r="F464" s="54"/>
      <c r="G464" s="56"/>
      <c r="H464" s="53"/>
      <c r="I464" s="53"/>
    </row>
    <row r="465" spans="1:9" x14ac:dyDescent="0.25">
      <c r="A465" s="58"/>
      <c r="B465" s="54"/>
      <c r="C465" s="113"/>
      <c r="D465" s="53"/>
      <c r="E465" s="61"/>
      <c r="F465" s="54"/>
      <c r="G465" s="56"/>
      <c r="H465" s="53"/>
      <c r="I465" s="53"/>
    </row>
    <row r="466" spans="1:9" x14ac:dyDescent="0.25">
      <c r="A466" s="58"/>
      <c r="B466" s="54"/>
      <c r="C466" s="113"/>
      <c r="D466" s="53"/>
      <c r="E466" s="61"/>
      <c r="F466" s="54"/>
      <c r="G466" s="56"/>
      <c r="H466" s="53"/>
      <c r="I466" s="53"/>
    </row>
    <row r="467" spans="1:9" x14ac:dyDescent="0.25">
      <c r="A467" s="58"/>
      <c r="B467" s="54"/>
      <c r="C467" s="113"/>
      <c r="D467" s="53"/>
      <c r="E467" s="61"/>
      <c r="F467" s="54"/>
      <c r="G467" s="56"/>
      <c r="H467" s="53"/>
      <c r="I467" s="53"/>
    </row>
    <row r="468" spans="1:9" x14ac:dyDescent="0.25">
      <c r="A468" s="58"/>
      <c r="B468" s="54"/>
      <c r="C468" s="113"/>
      <c r="D468" s="53"/>
      <c r="E468" s="61"/>
      <c r="F468" s="54"/>
      <c r="G468" s="56"/>
      <c r="H468" s="53"/>
      <c r="I468" s="53"/>
    </row>
    <row r="469" spans="1:9" x14ac:dyDescent="0.25">
      <c r="A469" s="58"/>
      <c r="B469" s="54"/>
      <c r="C469" s="113"/>
      <c r="D469" s="53"/>
      <c r="E469" s="61"/>
      <c r="F469" s="54"/>
      <c r="G469" s="56"/>
      <c r="H469" s="53"/>
      <c r="I469" s="53"/>
    </row>
    <row r="470" spans="1:9" x14ac:dyDescent="0.25">
      <c r="A470" s="58"/>
      <c r="B470" s="54"/>
      <c r="C470" s="113"/>
      <c r="D470" s="53"/>
      <c r="E470" s="61"/>
      <c r="F470" s="54"/>
      <c r="G470" s="56"/>
      <c r="H470" s="53"/>
      <c r="I470" s="53"/>
    </row>
    <row r="471" spans="1:9" x14ac:dyDescent="0.25">
      <c r="A471" s="58"/>
      <c r="B471" s="54"/>
      <c r="C471" s="113"/>
      <c r="D471" s="53"/>
      <c r="E471" s="61"/>
      <c r="F471" s="54"/>
      <c r="G471" s="56"/>
      <c r="H471" s="53"/>
      <c r="I471" s="53"/>
    </row>
    <row r="472" spans="1:9" x14ac:dyDescent="0.25">
      <c r="A472" s="58"/>
      <c r="B472" s="54"/>
      <c r="C472" s="113"/>
      <c r="D472" s="53"/>
      <c r="E472" s="61"/>
      <c r="F472" s="54"/>
      <c r="G472" s="56"/>
      <c r="H472" s="53"/>
      <c r="I472" s="53"/>
    </row>
    <row r="473" spans="1:9" x14ac:dyDescent="0.25">
      <c r="A473" s="58"/>
      <c r="B473" s="54"/>
      <c r="C473" s="113"/>
      <c r="D473" s="53"/>
      <c r="E473" s="61"/>
      <c r="F473" s="54"/>
      <c r="G473" s="56"/>
      <c r="H473" s="53"/>
      <c r="I473" s="53"/>
    </row>
    <row r="474" spans="1:9" x14ac:dyDescent="0.25">
      <c r="A474" s="58"/>
      <c r="B474" s="54"/>
      <c r="C474" s="113"/>
      <c r="D474" s="53"/>
      <c r="E474" s="61"/>
      <c r="F474" s="54"/>
      <c r="G474" s="56"/>
      <c r="H474" s="53"/>
      <c r="I474" s="53"/>
    </row>
    <row r="475" spans="1:9" x14ac:dyDescent="0.25">
      <c r="A475" s="58"/>
      <c r="B475" s="54"/>
      <c r="C475" s="113"/>
      <c r="D475" s="53"/>
      <c r="E475" s="61"/>
      <c r="F475" s="54"/>
      <c r="G475" s="56"/>
      <c r="H475" s="53"/>
      <c r="I475" s="53"/>
    </row>
    <row r="476" spans="1:9" x14ac:dyDescent="0.25">
      <c r="A476" s="58"/>
      <c r="B476" s="54"/>
      <c r="C476" s="113"/>
      <c r="D476" s="53"/>
      <c r="E476" s="61"/>
      <c r="F476" s="54"/>
      <c r="G476" s="56"/>
      <c r="H476" s="53"/>
      <c r="I476" s="53"/>
    </row>
    <row r="477" spans="1:9" x14ac:dyDescent="0.25">
      <c r="A477" s="58"/>
      <c r="B477" s="54"/>
      <c r="C477" s="113"/>
      <c r="D477" s="53"/>
      <c r="E477" s="61"/>
      <c r="F477" s="54"/>
      <c r="G477" s="56"/>
      <c r="H477" s="53"/>
      <c r="I477" s="53"/>
    </row>
    <row r="478" spans="1:9" x14ac:dyDescent="0.25">
      <c r="A478" s="58"/>
      <c r="B478" s="54"/>
      <c r="C478" s="113"/>
      <c r="D478" s="53"/>
      <c r="E478" s="61"/>
      <c r="F478" s="54"/>
      <c r="G478" s="56"/>
      <c r="H478" s="53"/>
      <c r="I478" s="53"/>
    </row>
    <row r="479" spans="1:9" x14ac:dyDescent="0.25">
      <c r="A479" s="58"/>
      <c r="B479" s="54"/>
      <c r="C479" s="113"/>
      <c r="D479" s="53"/>
      <c r="E479" s="61"/>
      <c r="F479" s="54"/>
      <c r="G479" s="56"/>
      <c r="H479" s="53"/>
      <c r="I479" s="53"/>
    </row>
    <row r="480" spans="1:9" x14ac:dyDescent="0.25">
      <c r="A480" s="58"/>
      <c r="B480" s="54"/>
      <c r="C480" s="113"/>
      <c r="D480" s="53"/>
      <c r="E480" s="61"/>
      <c r="F480" s="54"/>
      <c r="G480" s="56"/>
      <c r="H480" s="53"/>
      <c r="I480" s="53"/>
    </row>
    <row r="481" spans="1:9" x14ac:dyDescent="0.25">
      <c r="A481" s="58"/>
      <c r="B481" s="54"/>
      <c r="C481" s="113"/>
      <c r="D481" s="53"/>
      <c r="E481" s="61"/>
      <c r="F481" s="54"/>
      <c r="G481" s="56"/>
      <c r="H481" s="53"/>
      <c r="I481" s="53"/>
    </row>
    <row r="482" spans="1:9" x14ac:dyDescent="0.25">
      <c r="A482" s="58"/>
      <c r="B482" s="54"/>
      <c r="C482" s="113"/>
      <c r="D482" s="53"/>
      <c r="E482" s="61"/>
      <c r="F482" s="54"/>
      <c r="G482" s="56"/>
      <c r="H482" s="53"/>
      <c r="I482" s="53"/>
    </row>
    <row r="483" spans="1:9" x14ac:dyDescent="0.25">
      <c r="A483" s="58"/>
      <c r="B483" s="54"/>
      <c r="C483" s="113"/>
      <c r="D483" s="53"/>
      <c r="E483" s="61"/>
      <c r="F483" s="54"/>
      <c r="G483" s="56"/>
      <c r="H483" s="53"/>
      <c r="I483" s="53"/>
    </row>
    <row r="484" spans="1:9" x14ac:dyDescent="0.25">
      <c r="A484" s="58"/>
      <c r="B484" s="54"/>
      <c r="C484" s="113"/>
      <c r="D484" s="53"/>
      <c r="E484" s="61"/>
      <c r="F484" s="54"/>
      <c r="G484" s="56"/>
      <c r="H484" s="53"/>
      <c r="I484" s="53"/>
    </row>
    <row r="485" spans="1:9" x14ac:dyDescent="0.25">
      <c r="A485" s="58"/>
      <c r="B485" s="54"/>
      <c r="C485" s="113"/>
      <c r="D485" s="53"/>
      <c r="E485" s="61"/>
      <c r="F485" s="54"/>
      <c r="G485" s="56"/>
      <c r="H485" s="53"/>
      <c r="I485" s="53"/>
    </row>
    <row r="486" spans="1:9" x14ac:dyDescent="0.25">
      <c r="A486" s="58"/>
      <c r="B486" s="54"/>
      <c r="C486" s="113"/>
      <c r="D486" s="53"/>
      <c r="E486" s="61"/>
      <c r="F486" s="54"/>
      <c r="G486" s="56"/>
      <c r="H486" s="53"/>
      <c r="I486" s="53"/>
    </row>
    <row r="487" spans="1:9" x14ac:dyDescent="0.25">
      <c r="A487" s="58"/>
      <c r="B487" s="54"/>
      <c r="C487" s="113"/>
      <c r="D487" s="53"/>
      <c r="E487" s="61"/>
      <c r="F487" s="54"/>
      <c r="G487" s="56"/>
      <c r="H487" s="53"/>
      <c r="I487" s="53"/>
    </row>
    <row r="488" spans="1:9" x14ac:dyDescent="0.25">
      <c r="A488" s="58"/>
      <c r="B488" s="54"/>
      <c r="C488" s="113"/>
      <c r="D488" s="53"/>
      <c r="E488" s="61"/>
      <c r="F488" s="54"/>
      <c r="G488" s="56"/>
      <c r="H488" s="53"/>
      <c r="I488" s="53"/>
    </row>
    <row r="489" spans="1:9" x14ac:dyDescent="0.25">
      <c r="A489" s="58"/>
      <c r="B489" s="54"/>
      <c r="C489" s="113"/>
      <c r="D489" s="53"/>
      <c r="E489" s="61"/>
      <c r="F489" s="54"/>
      <c r="G489" s="56"/>
      <c r="H489" s="53"/>
      <c r="I489" s="53"/>
    </row>
    <row r="490" spans="1:9" x14ac:dyDescent="0.25">
      <c r="A490" s="58"/>
      <c r="B490" s="54"/>
      <c r="C490" s="113"/>
      <c r="D490" s="53"/>
      <c r="E490" s="61"/>
      <c r="F490" s="54"/>
      <c r="G490" s="56"/>
      <c r="H490" s="53"/>
      <c r="I490" s="53"/>
    </row>
    <row r="491" spans="1:9" x14ac:dyDescent="0.25">
      <c r="A491" s="58"/>
      <c r="B491" s="54"/>
      <c r="C491" s="113"/>
      <c r="D491" s="53"/>
      <c r="E491" s="61"/>
      <c r="F491" s="54"/>
      <c r="G491" s="56"/>
      <c r="H491" s="53"/>
      <c r="I491" s="53"/>
    </row>
    <row r="492" spans="1:9" x14ac:dyDescent="0.25">
      <c r="A492" s="58"/>
      <c r="B492" s="54"/>
      <c r="C492" s="113"/>
      <c r="D492" s="53"/>
      <c r="E492" s="61"/>
      <c r="F492" s="54"/>
      <c r="G492" s="56"/>
      <c r="H492" s="53"/>
      <c r="I492" s="53"/>
    </row>
    <row r="493" spans="1:9" x14ac:dyDescent="0.25">
      <c r="A493" s="58"/>
      <c r="B493" s="54"/>
      <c r="C493" s="113"/>
      <c r="D493" s="53"/>
      <c r="E493" s="61"/>
      <c r="F493" s="54"/>
      <c r="G493" s="56"/>
      <c r="H493" s="53"/>
      <c r="I493" s="53"/>
    </row>
    <row r="494" spans="1:9" x14ac:dyDescent="0.25">
      <c r="A494" s="58"/>
      <c r="B494" s="54"/>
      <c r="C494" s="113"/>
      <c r="D494" s="53"/>
      <c r="E494" s="61"/>
      <c r="F494" s="54"/>
      <c r="G494" s="56"/>
      <c r="H494" s="53"/>
      <c r="I494" s="53"/>
    </row>
    <row r="495" spans="1:9" x14ac:dyDescent="0.25">
      <c r="A495" s="58"/>
      <c r="B495" s="54"/>
      <c r="C495" s="113"/>
      <c r="D495" s="53"/>
      <c r="E495" s="61"/>
      <c r="F495" s="54"/>
      <c r="G495" s="56"/>
      <c r="H495" s="53"/>
      <c r="I495" s="53"/>
    </row>
    <row r="496" spans="1:9" x14ac:dyDescent="0.25">
      <c r="A496" s="58"/>
      <c r="B496" s="54"/>
      <c r="C496" s="113"/>
      <c r="D496" s="53"/>
      <c r="E496" s="61"/>
      <c r="F496" s="54"/>
      <c r="G496" s="56"/>
      <c r="H496" s="53"/>
      <c r="I496" s="53"/>
    </row>
    <row r="497" spans="1:9" x14ac:dyDescent="0.25">
      <c r="A497" s="58"/>
      <c r="B497" s="54"/>
      <c r="C497" s="113"/>
      <c r="D497" s="53"/>
      <c r="E497" s="61"/>
      <c r="F497" s="54"/>
      <c r="G497" s="56"/>
      <c r="H497" s="53"/>
      <c r="I497" s="53"/>
    </row>
    <row r="498" spans="1:9" x14ac:dyDescent="0.25">
      <c r="A498" s="58"/>
      <c r="B498" s="54"/>
      <c r="C498" s="113"/>
      <c r="D498" s="53"/>
      <c r="E498" s="61"/>
      <c r="F498" s="54"/>
      <c r="G498" s="56"/>
      <c r="H498" s="53"/>
      <c r="I498" s="53"/>
    </row>
    <row r="499" spans="1:9" x14ac:dyDescent="0.25">
      <c r="A499" s="58"/>
      <c r="B499" s="54"/>
      <c r="C499" s="113"/>
      <c r="D499" s="53"/>
      <c r="E499" s="61"/>
      <c r="F499" s="54"/>
      <c r="G499" s="56"/>
      <c r="H499" s="53"/>
      <c r="I499" s="53"/>
    </row>
    <row r="500" spans="1:9" x14ac:dyDescent="0.25">
      <c r="A500" s="58"/>
      <c r="B500" s="54"/>
      <c r="C500" s="113"/>
      <c r="D500" s="53"/>
      <c r="E500" s="61"/>
      <c r="F500" s="54"/>
      <c r="G500" s="56"/>
      <c r="H500" s="53"/>
      <c r="I500" s="53"/>
    </row>
  </sheetData>
  <sheetProtection sheet="1" objects="1" scenarios="1" insertRows="0" deleteRows="0" sort="0"/>
  <mergeCells count="2">
    <mergeCell ref="B3:I3"/>
    <mergeCell ref="B5:I5"/>
  </mergeCells>
  <conditionalFormatting sqref="B8">
    <cfRule type="cellIs" dxfId="91" priority="3" operator="equal">
      <formula>"(enter ID)"</formula>
    </cfRule>
  </conditionalFormatting>
  <conditionalFormatting sqref="B14">
    <cfRule type="cellIs" dxfId="90" priority="6" operator="equal">
      <formula>"(enter date)"</formula>
    </cfRule>
  </conditionalFormatting>
  <conditionalFormatting sqref="B11:C11">
    <cfRule type="expression" dxfId="89" priority="4">
      <formula>$B$11="(enter name)"</formula>
    </cfRule>
  </conditionalFormatting>
  <conditionalFormatting sqref="B12:C12">
    <cfRule type="expression" dxfId="88" priority="5">
      <formula>$B$12="(enter email)"</formula>
    </cfRule>
  </conditionalFormatting>
  <conditionalFormatting sqref="B9:C9">
    <cfRule type="expression" dxfId="87" priority="2">
      <formula>$B$9="Invalid Entity ID"</formula>
    </cfRule>
  </conditionalFormatting>
  <conditionalFormatting sqref="A19:A500">
    <cfRule type="duplicateValues" dxfId="86" priority="1"/>
  </conditionalFormatting>
  <hyperlinks>
    <hyperlink ref="B3:G3" r:id="rId1" display="Submit form in Excel format to ODE.SubReimbursementGrant@ode.oregon.gov"/>
    <hyperlink ref="B5:G5" r:id="rId2" display="Visit our Substitute Training Reimbursement Grant page for more information"/>
  </hyperlinks>
  <pageMargins left="0.7" right="0.7" top="0.75" bottom="0.75" header="0.3" footer="0.3"/>
  <pageSetup scale="71" fitToHeight="0" orientation="landscape" r:id="rId3"/>
  <drawing r:id="rId4"/>
  <tableParts count="1">
    <tablePart r:id="rId5"/>
  </tableParts>
  <extLst>
    <ext xmlns:x14="http://schemas.microsoft.com/office/spreadsheetml/2009/9/main" uri="{CCE6A557-97BC-4b89-ADB6-D9C93CAAB3DF}">
      <x14:dataValidations xmlns:xm="http://schemas.microsoft.com/office/excel/2006/main" count="6">
        <x14:dataValidation type="list" allowBlank="1" showInputMessage="1" showErrorMessage="1" prompt="For definitions of each option, see the &quot;Category Definitions&quot; tab.">
          <x14:formula1>
            <xm:f>'Drop Down Values'!$B$3:$B$6</xm:f>
          </x14:formula1>
          <xm:sqref>C19:C500</xm:sqref>
        </x14:dataValidation>
        <x14:dataValidation type="list" allowBlank="1" showInputMessage="1" showErrorMessage="1" prompt="Only select a License Type if the Employee Type is &quot;Licensed Substitute&quot;. Otherwise, leave this field blank or select &quot;n/a&quot;.">
          <x14:formula1>
            <xm:f>'Drop Down Values'!$B$9:$B$14</xm:f>
          </x14:formula1>
          <xm:sqref>D19:D500</xm:sqref>
        </x14:dataValidation>
        <x14:dataValidation type="list" allowBlank="1" showInputMessage="1" showErrorMessage="1" prompt="Yes: Hired and contracted by outside agency_x000a__x000a_No: Hired directly by your school district or ESD">
          <x14:formula1>
            <xm:f>'Drop Down Values'!$B$17:$B$19</xm:f>
          </x14:formula1>
          <xm:sqref>E19:E500</xm:sqref>
        </x14:dataValidation>
        <x14:dataValidation type="list" allowBlank="1" showInputMessage="1" showErrorMessage="1" prompt="If the employee does not have a specialization, leave this field blank or select &quot;None&quot;. For definitions of each option, see the &quot;Category Definitions&quot; tab.">
          <x14:formula1>
            <xm:f>'Drop Down Values'!$B$22:$B$26</xm:f>
          </x14:formula1>
          <xm:sqref>F19:F500</xm:sqref>
        </x14:dataValidation>
        <x14:dataValidation type="list" allowBlank="1" showInputMessage="1" showErrorMessage="1">
          <x14:formula1>
            <xm:f>'Drop Down Values'!$B$29:$B$32</xm:f>
          </x14:formula1>
          <xm:sqref>H19:H500</xm:sqref>
        </x14:dataValidation>
        <x14:dataValidation type="list" allowBlank="1" showInputMessage="1" showErrorMessage="1">
          <x14:formula1>
            <xm:f>'Drop Down Values'!$B$35:$B$42</xm:f>
          </x14:formula1>
          <xm:sqref>I19:I500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pageSetUpPr fitToPage="1"/>
  </sheetPr>
  <dimension ref="A1:N750"/>
  <sheetViews>
    <sheetView showGridLines="0" workbookViewId="0">
      <pane ySplit="18" topLeftCell="A19" activePane="bottomLeft" state="frozen"/>
      <selection pane="bottomLeft" activeCell="A19" sqref="A19"/>
    </sheetView>
  </sheetViews>
  <sheetFormatPr defaultColWidth="9.140625" defaultRowHeight="15" x14ac:dyDescent="0.25"/>
  <cols>
    <col min="1" max="1" width="15.42578125" style="1" bestFit="1" customWidth="1"/>
    <col min="2" max="2" width="20.28515625" style="1" customWidth="1"/>
    <col min="3" max="3" width="37.28515625" style="1" customWidth="1"/>
    <col min="4" max="4" width="30.7109375" style="1" customWidth="1"/>
    <col min="5" max="6" width="10.7109375" style="1" customWidth="1"/>
    <col min="7" max="7" width="10.7109375" style="30" customWidth="1"/>
    <col min="8" max="8" width="11.7109375" style="31" customWidth="1"/>
    <col min="9" max="9" width="12.5703125" style="20" bestFit="1" customWidth="1"/>
    <col min="10" max="13" width="10.7109375" style="1" customWidth="1"/>
    <col min="14" max="14" width="15.42578125" style="1" bestFit="1" customWidth="1"/>
    <col min="15" max="16384" width="9.140625" style="1"/>
  </cols>
  <sheetData>
    <row r="1" spans="1:14" s="3" customFormat="1" ht="25.5" customHeight="1" x14ac:dyDescent="0.4">
      <c r="A1" s="44" t="s">
        <v>220</v>
      </c>
      <c r="B1" s="40" t="s">
        <v>219</v>
      </c>
      <c r="C1" s="41"/>
      <c r="D1" s="41"/>
      <c r="E1" s="41"/>
      <c r="F1" s="41"/>
      <c r="G1" s="42"/>
      <c r="H1" s="42"/>
      <c r="I1" s="43"/>
      <c r="J1" s="42"/>
      <c r="K1" s="42"/>
      <c r="L1" s="42"/>
      <c r="M1" s="42"/>
      <c r="N1" s="43"/>
    </row>
    <row r="2" spans="1:14" s="3" customFormat="1" x14ac:dyDescent="0.25">
      <c r="A2" s="45" t="s">
        <v>220</v>
      </c>
      <c r="H2" s="24"/>
      <c r="I2" s="8"/>
    </row>
    <row r="3" spans="1:14" s="3" customFormat="1" ht="15.75" customHeight="1" x14ac:dyDescent="0.25">
      <c r="A3" s="45" t="s">
        <v>220</v>
      </c>
      <c r="B3" s="139" t="s">
        <v>304</v>
      </c>
      <c r="C3" s="140"/>
      <c r="D3" s="140"/>
      <c r="E3" s="140"/>
      <c r="F3" s="140"/>
      <c r="G3" s="140"/>
      <c r="H3" s="140"/>
      <c r="I3" s="140"/>
      <c r="J3" s="140"/>
      <c r="K3" s="140"/>
      <c r="L3" s="95"/>
      <c r="M3" s="95"/>
      <c r="N3" s="95"/>
    </row>
    <row r="4" spans="1:14" s="3" customFormat="1" x14ac:dyDescent="0.25">
      <c r="A4" s="45" t="s">
        <v>220</v>
      </c>
    </row>
    <row r="5" spans="1:14" s="3" customFormat="1" x14ac:dyDescent="0.25">
      <c r="A5" s="46" t="s">
        <v>220</v>
      </c>
      <c r="B5" s="139" t="s">
        <v>305</v>
      </c>
      <c r="C5" s="140"/>
      <c r="D5" s="140"/>
      <c r="E5" s="140"/>
      <c r="F5" s="140"/>
      <c r="G5" s="140"/>
      <c r="H5" s="140"/>
      <c r="I5" s="140"/>
      <c r="J5" s="140"/>
      <c r="K5" s="140"/>
    </row>
    <row r="6" spans="1:14" s="3" customFormat="1" hidden="1" x14ac:dyDescent="0.25">
      <c r="A6" s="46" t="s">
        <v>220</v>
      </c>
      <c r="C6" s="4"/>
      <c r="F6" s="17"/>
      <c r="G6" s="26"/>
      <c r="H6" s="25"/>
      <c r="I6" s="8"/>
    </row>
    <row r="7" spans="1:14" s="3" customFormat="1" x14ac:dyDescent="0.25">
      <c r="A7" s="6" t="s">
        <v>220</v>
      </c>
      <c r="C7" s="4"/>
      <c r="F7"/>
      <c r="G7"/>
      <c r="H7"/>
      <c r="I7"/>
      <c r="J7"/>
    </row>
    <row r="8" spans="1:14" s="3" customFormat="1" ht="15.75" customHeight="1" x14ac:dyDescent="0.25">
      <c r="A8" s="68" t="s">
        <v>216</v>
      </c>
      <c r="B8" s="70" t="str">
        <f>IF('Employee Information'!$B$8="(enter ID)","(autofill)",'Employee Information'!$B$8)</f>
        <v>(autofill)</v>
      </c>
      <c r="C8" s="18"/>
      <c r="F8"/>
      <c r="G8"/>
      <c r="H8"/>
      <c r="I8"/>
      <c r="J8"/>
    </row>
    <row r="9" spans="1:14" s="3" customFormat="1" ht="15.75" customHeight="1" x14ac:dyDescent="0.25">
      <c r="A9" s="69" t="s">
        <v>217</v>
      </c>
      <c r="B9" s="78" t="str">
        <f>'Employee Information'!$B$9</f>
        <v>(autofill)</v>
      </c>
      <c r="C9" s="9"/>
      <c r="E9"/>
      <c r="F9"/>
      <c r="G9"/>
      <c r="H9"/>
      <c r="I9"/>
      <c r="J9"/>
      <c r="K9"/>
      <c r="L9"/>
    </row>
    <row r="10" spans="1:14" s="3" customFormat="1" ht="15" customHeight="1" x14ac:dyDescent="0.25">
      <c r="A10" s="6" t="s">
        <v>220</v>
      </c>
      <c r="B10" s="79"/>
      <c r="C10" s="10"/>
      <c r="D10" s="10"/>
      <c r="E10"/>
      <c r="F10"/>
      <c r="G10"/>
      <c r="H10"/>
      <c r="I10"/>
      <c r="J10"/>
      <c r="K10"/>
      <c r="L10"/>
    </row>
    <row r="11" spans="1:14" s="3" customFormat="1" ht="15.75" customHeight="1" x14ac:dyDescent="0.25">
      <c r="A11" s="75" t="s">
        <v>209</v>
      </c>
      <c r="B11" s="80" t="str">
        <f>IF('Employee Information'!$B$11="(enter name)","(autofill)",'Employee Information'!$B$11)</f>
        <v>(autofill)</v>
      </c>
      <c r="C11" s="77"/>
      <c r="D11" s="10"/>
      <c r="E11"/>
      <c r="F11"/>
      <c r="G11"/>
      <c r="H11"/>
      <c r="I11"/>
      <c r="J11"/>
      <c r="K11"/>
      <c r="L11"/>
    </row>
    <row r="12" spans="1:14" s="3" customFormat="1" ht="15.75" customHeight="1" x14ac:dyDescent="0.25">
      <c r="A12" s="69" t="s">
        <v>301</v>
      </c>
      <c r="B12" s="78" t="str">
        <f>IF('Employee Information'!$B$12="(enter email)","(autofill)",'Employee Information'!$B$12)</f>
        <v>(autofill)</v>
      </c>
      <c r="C12" s="76"/>
      <c r="D12"/>
      <c r="E12"/>
      <c r="F12"/>
      <c r="G12"/>
      <c r="H12"/>
      <c r="I12"/>
      <c r="J12"/>
      <c r="K12"/>
      <c r="L12"/>
    </row>
    <row r="13" spans="1:14" s="3" customFormat="1" ht="15" customHeight="1" x14ac:dyDescent="0.25">
      <c r="A13" s="6" t="s">
        <v>220</v>
      </c>
      <c r="B13" s="19"/>
      <c r="C13" s="10"/>
      <c r="D13" s="10"/>
      <c r="E13" s="10"/>
      <c r="F13" s="10"/>
      <c r="G13" s="29"/>
      <c r="H13" s="28"/>
      <c r="I13" s="12"/>
    </row>
    <row r="14" spans="1:14" s="3" customFormat="1" ht="15.75" customHeight="1" x14ac:dyDescent="0.25">
      <c r="A14" s="67" t="s">
        <v>299</v>
      </c>
      <c r="B14" s="71" t="str">
        <f>IF('Employee Information'!$B$14="(enter date)","(autofill)",'Employee Information'!$B$14)</f>
        <v>(autofill)</v>
      </c>
      <c r="D14"/>
      <c r="E14"/>
      <c r="F14"/>
      <c r="G14" s="32"/>
      <c r="H14"/>
      <c r="K14" s="14"/>
    </row>
    <row r="15" spans="1:14" s="3" customFormat="1" ht="15" customHeight="1" x14ac:dyDescent="0.25">
      <c r="A15" s="6" t="s">
        <v>220</v>
      </c>
      <c r="B15" s="10"/>
      <c r="C15" s="10"/>
      <c r="D15" s="10"/>
      <c r="E15" s="10"/>
      <c r="F15" s="10"/>
      <c r="G15" s="29"/>
      <c r="H15"/>
    </row>
    <row r="16" spans="1:14" s="3" customFormat="1" ht="30" customHeight="1" x14ac:dyDescent="0.25">
      <c r="A16" s="22" t="s">
        <v>218</v>
      </c>
      <c r="B16" s="21">
        <f>SUM(Expenses[Total Reimbursement])</f>
        <v>0</v>
      </c>
      <c r="C16" s="19"/>
      <c r="D16"/>
      <c r="E16"/>
      <c r="F16" s="29"/>
      <c r="G16" s="29"/>
      <c r="H16"/>
      <c r="I16"/>
      <c r="J16" s="29"/>
      <c r="K16" s="29"/>
      <c r="L16" s="29"/>
      <c r="M16" s="29"/>
      <c r="N16" s="29"/>
    </row>
    <row r="17" spans="1:14" s="3" customFormat="1" ht="15.75" customHeight="1" x14ac:dyDescent="0.25">
      <c r="A17" s="6" t="s">
        <v>220</v>
      </c>
      <c r="G17" s="28"/>
      <c r="H17" s="28"/>
      <c r="I17" s="127" t="s">
        <v>342</v>
      </c>
      <c r="K17" s="29"/>
      <c r="L17" s="29"/>
      <c r="M17" s="74"/>
    </row>
    <row r="18" spans="1:14" s="3" customFormat="1" ht="30" x14ac:dyDescent="0.25">
      <c r="A18" s="47" t="s">
        <v>300</v>
      </c>
      <c r="B18" s="48" t="s">
        <v>221</v>
      </c>
      <c r="C18" s="48" t="s">
        <v>222</v>
      </c>
      <c r="D18" s="48" t="s">
        <v>335</v>
      </c>
      <c r="E18" s="50" t="s">
        <v>336</v>
      </c>
      <c r="F18" s="50" t="s">
        <v>225</v>
      </c>
      <c r="G18" s="49" t="s">
        <v>223</v>
      </c>
      <c r="H18" s="50" t="s">
        <v>224</v>
      </c>
      <c r="I18" s="50" t="s">
        <v>339</v>
      </c>
      <c r="J18" s="50" t="s">
        <v>341</v>
      </c>
      <c r="K18" s="50" t="s">
        <v>340</v>
      </c>
      <c r="L18" s="50" t="s">
        <v>343</v>
      </c>
      <c r="M18" s="50" t="s">
        <v>344</v>
      </c>
      <c r="N18" s="50" t="s">
        <v>226</v>
      </c>
    </row>
    <row r="19" spans="1:14" x14ac:dyDescent="0.25">
      <c r="A19" s="83" t="s">
        <v>212</v>
      </c>
      <c r="B19" s="99" t="str">
        <f>IF(Expenses[[#This Row],[Employee ID]]="(enter ID)","(autofill)",IF(Expenses[[#This Row],[Employee ID]]="","",IFERROR(VLOOKUP(Expenses[[#This Row],[Employee ID]],EmployeeInfo[],3,0),"ID ERROR")))</f>
        <v>(autofill)</v>
      </c>
      <c r="C19" s="84" t="s">
        <v>215</v>
      </c>
      <c r="D19" s="85" t="s">
        <v>288</v>
      </c>
      <c r="E19" s="86" t="s">
        <v>307</v>
      </c>
      <c r="F19" s="87" t="s">
        <v>308</v>
      </c>
      <c r="G19" s="135" t="s">
        <v>309</v>
      </c>
      <c r="H19" s="101" t="str">
        <f>IF(Expenses[[#This Row],[Employee ID]]="(enter ID)","(autofill)",IF(Expenses[[#This Row],[Employee ID]]="","",IFERROR(VLOOKUP(Expenses[[#This Row],[Employee ID]],EmployeeInfo[],7,0),"ID ERROR")))</f>
        <v>(autofill)</v>
      </c>
      <c r="I19" s="88" t="s">
        <v>310</v>
      </c>
      <c r="J19" s="125" t="s">
        <v>308</v>
      </c>
      <c r="K19" s="125" t="s">
        <v>308</v>
      </c>
      <c r="L19" s="103" t="str">
        <f>IF(Expenses[[#This Row],[Employee ID]]="(enter ID)","(autofill)",IF(Expenses[[#This Row],[Employee ID]]="","",IFERROR(ROUND(Expenses[[#This Row],['# of Hours]]*Expenses[[#This Row],[Hourly Rate]],2),0)))</f>
        <v>(autofill)</v>
      </c>
      <c r="M19" s="103" t="str">
        <f>IF(Expenses[[#This Row],[Employee ID]]="(enter ID)","(autofill)",IF(Expenses[[#This Row],[Employee ID]]="","",IFERROR(ROUND(ROUND(Expenses[[#This Row],[Miles Traveled]]*0.655,2)+Expenses[[#This Row],[Meals 
Cost]]+Expenses[[#This Row],[Lodging Cost]],2),0)))</f>
        <v>(autofill)</v>
      </c>
      <c r="N1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(autofill)</v>
      </c>
    </row>
    <row r="20" spans="1:14" x14ac:dyDescent="0.25">
      <c r="A20" s="83"/>
      <c r="B20" s="99" t="str">
        <f>IF(Expenses[[#This Row],[Employee ID]]="(enter ID)","(autofill)",IF(Expenses[[#This Row],[Employee ID]]="","",IFERROR(VLOOKUP(Expenses[[#This Row],[Employee ID]],EmployeeInfo[],3,0),"ID ERROR")))</f>
        <v/>
      </c>
      <c r="C20" s="84"/>
      <c r="D20" s="85"/>
      <c r="E20" s="86"/>
      <c r="F20" s="87"/>
      <c r="G20" s="135"/>
      <c r="H20" s="101" t="str">
        <f>IF(Expenses[[#This Row],[Employee ID]]="(enter ID)","(autofill)",IF(Expenses[[#This Row],[Employee ID]]="","",IFERROR(VLOOKUP(Expenses[[#This Row],[Employee ID]],EmployeeInfo[],7,0),"ID ERROR")))</f>
        <v/>
      </c>
      <c r="I20" s="88"/>
      <c r="J20" s="125"/>
      <c r="K20" s="125"/>
      <c r="L20" s="103" t="str">
        <f>IF(Expenses[[#This Row],[Employee ID]]="(enter ID)","(autofill)",IF(Expenses[[#This Row],[Employee ID]]="","",IFERROR(ROUND(Expenses[[#This Row],['# of Hours]]*Expenses[[#This Row],[Hourly Rate]],2),0)))</f>
        <v/>
      </c>
      <c r="M20" s="103" t="str">
        <f>IF(Expenses[[#This Row],[Employee ID]]="(enter ID)","(autofill)",IF(Expenses[[#This Row],[Employee ID]]="","",IFERROR(ROUND(ROUND(Expenses[[#This Row],[Miles Traveled]]*0.655,2)+Expenses[[#This Row],[Meals 
Cost]]+Expenses[[#This Row],[Lodging Cost]],2),0)))</f>
        <v/>
      </c>
      <c r="N2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 spans="1:14" x14ac:dyDescent="0.25">
      <c r="A21" s="83"/>
      <c r="B21" s="99" t="str">
        <f>IF(Expenses[[#This Row],[Employee ID]]="(enter ID)","(autofill)",IF(Expenses[[#This Row],[Employee ID]]="","",IFERROR(VLOOKUP(Expenses[[#This Row],[Employee ID]],EmployeeInfo[],3,0),"ID ERROR")))</f>
        <v/>
      </c>
      <c r="C21" s="84"/>
      <c r="D21" s="85"/>
      <c r="E21" s="86"/>
      <c r="F21" s="87"/>
      <c r="G21" s="135"/>
      <c r="H21" s="101" t="str">
        <f>IF(Expenses[[#This Row],[Employee ID]]="(enter ID)","(autofill)",IF(Expenses[[#This Row],[Employee ID]]="","",IFERROR(VLOOKUP(Expenses[[#This Row],[Employee ID]],EmployeeInfo[],7,0),"ID ERROR")))</f>
        <v/>
      </c>
      <c r="I21" s="88"/>
      <c r="J21" s="125"/>
      <c r="K21" s="125"/>
      <c r="L21" s="103" t="str">
        <f>IF(Expenses[[#This Row],[Employee ID]]="(enter ID)","(autofill)",IF(Expenses[[#This Row],[Employee ID]]="","",IFERROR(ROUND(Expenses[[#This Row],['# of Hours]]*Expenses[[#This Row],[Hourly Rate]],2),0)))</f>
        <v/>
      </c>
      <c r="M21" s="103" t="str">
        <f>IF(Expenses[[#This Row],[Employee ID]]="(enter ID)","(autofill)",IF(Expenses[[#This Row],[Employee ID]]="","",IFERROR(ROUND(ROUND(Expenses[[#This Row],[Miles Traveled]]*0.655,2)+Expenses[[#This Row],[Meals 
Cost]]+Expenses[[#This Row],[Lodging Cost]],2),0)))</f>
        <v/>
      </c>
      <c r="N2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 spans="1:14" x14ac:dyDescent="0.25">
      <c r="A22" s="83"/>
      <c r="B22" s="99" t="str">
        <f>IF(Expenses[[#This Row],[Employee ID]]="(enter ID)","(autofill)",IF(Expenses[[#This Row],[Employee ID]]="","",IFERROR(VLOOKUP(Expenses[[#This Row],[Employee ID]],EmployeeInfo[],3,0),"ID ERROR")))</f>
        <v/>
      </c>
      <c r="C22" s="84"/>
      <c r="D22" s="85"/>
      <c r="E22" s="86"/>
      <c r="F22" s="87"/>
      <c r="G22" s="135"/>
      <c r="H22" s="101" t="str">
        <f>IF(Expenses[[#This Row],[Employee ID]]="(enter ID)","(autofill)",IF(Expenses[[#This Row],[Employee ID]]="","",IFERROR(VLOOKUP(Expenses[[#This Row],[Employee ID]],EmployeeInfo[],7,0),"ID ERROR")))</f>
        <v/>
      </c>
      <c r="I22" s="88"/>
      <c r="J22" s="125"/>
      <c r="K22" s="125"/>
      <c r="L22" s="103" t="str">
        <f>IF(Expenses[[#This Row],[Employee ID]]="(enter ID)","(autofill)",IF(Expenses[[#This Row],[Employee ID]]="","",IFERROR(ROUND(Expenses[[#This Row],['# of Hours]]*Expenses[[#This Row],[Hourly Rate]],2),0)))</f>
        <v/>
      </c>
      <c r="M22" s="103" t="str">
        <f>IF(Expenses[[#This Row],[Employee ID]]="(enter ID)","(autofill)",IF(Expenses[[#This Row],[Employee ID]]="","",IFERROR(ROUND(ROUND(Expenses[[#This Row],[Miles Traveled]]*0.655,2)+Expenses[[#This Row],[Meals 
Cost]]+Expenses[[#This Row],[Lodging Cost]],2),0)))</f>
        <v/>
      </c>
      <c r="N2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 spans="1:14" x14ac:dyDescent="0.25">
      <c r="A23" s="83"/>
      <c r="B23" s="99" t="str">
        <f>IF(Expenses[[#This Row],[Employee ID]]="(enter ID)","(autofill)",IF(Expenses[[#This Row],[Employee ID]]="","",IFERROR(VLOOKUP(Expenses[[#This Row],[Employee ID]],EmployeeInfo[],3,0),"ID ERROR")))</f>
        <v/>
      </c>
      <c r="C23" s="84"/>
      <c r="D23" s="85"/>
      <c r="E23" s="86"/>
      <c r="F23" s="87"/>
      <c r="G23" s="135"/>
      <c r="H23" s="101" t="str">
        <f>IF(Expenses[[#This Row],[Employee ID]]="(enter ID)","(autofill)",IF(Expenses[[#This Row],[Employee ID]]="","",IFERROR(VLOOKUP(Expenses[[#This Row],[Employee ID]],EmployeeInfo[],7,0),"ID ERROR")))</f>
        <v/>
      </c>
      <c r="I23" s="88"/>
      <c r="J23" s="125"/>
      <c r="K23" s="125"/>
      <c r="L23" s="103" t="str">
        <f>IF(Expenses[[#This Row],[Employee ID]]="(enter ID)","(autofill)",IF(Expenses[[#This Row],[Employee ID]]="","",IFERROR(ROUND(Expenses[[#This Row],['# of Hours]]*Expenses[[#This Row],[Hourly Rate]],2),0)))</f>
        <v/>
      </c>
      <c r="M23" s="103" t="str">
        <f>IF(Expenses[[#This Row],[Employee ID]]="(enter ID)","(autofill)",IF(Expenses[[#This Row],[Employee ID]]="","",IFERROR(ROUND(ROUND(Expenses[[#This Row],[Miles Traveled]]*0.655,2)+Expenses[[#This Row],[Meals 
Cost]]+Expenses[[#This Row],[Lodging Cost]],2),0)))</f>
        <v/>
      </c>
      <c r="N2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 spans="1:14" x14ac:dyDescent="0.25">
      <c r="A24" s="83"/>
      <c r="B24" s="99" t="str">
        <f>IF(Expenses[[#This Row],[Employee ID]]="(enter ID)","(autofill)",IF(Expenses[[#This Row],[Employee ID]]="","",IFERROR(VLOOKUP(Expenses[[#This Row],[Employee ID]],EmployeeInfo[],3,0),"ID ERROR")))</f>
        <v/>
      </c>
      <c r="C24" s="84"/>
      <c r="D24" s="85"/>
      <c r="E24" s="86"/>
      <c r="F24" s="87"/>
      <c r="G24" s="135"/>
      <c r="H24" s="101" t="str">
        <f>IF(Expenses[[#This Row],[Employee ID]]="(enter ID)","(autofill)",IF(Expenses[[#This Row],[Employee ID]]="","",IFERROR(VLOOKUP(Expenses[[#This Row],[Employee ID]],EmployeeInfo[],7,0),"ID ERROR")))</f>
        <v/>
      </c>
      <c r="I24" s="88"/>
      <c r="J24" s="125"/>
      <c r="K24" s="125"/>
      <c r="L24" s="103" t="str">
        <f>IF(Expenses[[#This Row],[Employee ID]]="(enter ID)","(autofill)",IF(Expenses[[#This Row],[Employee ID]]="","",IFERROR(ROUND(Expenses[[#This Row],['# of Hours]]*Expenses[[#This Row],[Hourly Rate]],2),0)))</f>
        <v/>
      </c>
      <c r="M24" s="103" t="str">
        <f>IF(Expenses[[#This Row],[Employee ID]]="(enter ID)","(autofill)",IF(Expenses[[#This Row],[Employee ID]]="","",IFERROR(ROUND(ROUND(Expenses[[#This Row],[Miles Traveled]]*0.655,2)+Expenses[[#This Row],[Meals 
Cost]]+Expenses[[#This Row],[Lodging Cost]],2),0)))</f>
        <v/>
      </c>
      <c r="N2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 spans="1:14" x14ac:dyDescent="0.25">
      <c r="A25" s="83"/>
      <c r="B25" s="99" t="str">
        <f>IF(Expenses[[#This Row],[Employee ID]]="(enter ID)","(autofill)",IF(Expenses[[#This Row],[Employee ID]]="","",IFERROR(VLOOKUP(Expenses[[#This Row],[Employee ID]],EmployeeInfo[],3,0),"ID ERROR")))</f>
        <v/>
      </c>
      <c r="C25" s="84"/>
      <c r="D25" s="85"/>
      <c r="E25" s="86"/>
      <c r="F25" s="87"/>
      <c r="G25" s="135"/>
      <c r="H25" s="101" t="str">
        <f>IF(Expenses[[#This Row],[Employee ID]]="(enter ID)","(autofill)",IF(Expenses[[#This Row],[Employee ID]]="","",IFERROR(VLOOKUP(Expenses[[#This Row],[Employee ID]],EmployeeInfo[],7,0),"ID ERROR")))</f>
        <v/>
      </c>
      <c r="I25" s="88"/>
      <c r="J25" s="125"/>
      <c r="K25" s="125"/>
      <c r="L25" s="103" t="str">
        <f>IF(Expenses[[#This Row],[Employee ID]]="(enter ID)","(autofill)",IF(Expenses[[#This Row],[Employee ID]]="","",IFERROR(ROUND(Expenses[[#This Row],['# of Hours]]*Expenses[[#This Row],[Hourly Rate]],2),0)))</f>
        <v/>
      </c>
      <c r="M25" s="103" t="str">
        <f>IF(Expenses[[#This Row],[Employee ID]]="(enter ID)","(autofill)",IF(Expenses[[#This Row],[Employee ID]]="","",IFERROR(ROUND(ROUND(Expenses[[#This Row],[Miles Traveled]]*0.655,2)+Expenses[[#This Row],[Meals 
Cost]]+Expenses[[#This Row],[Lodging Cost]],2),0)))</f>
        <v/>
      </c>
      <c r="N2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 spans="1:14" x14ac:dyDescent="0.25">
      <c r="A26" s="83"/>
      <c r="B26" s="99" t="str">
        <f>IF(Expenses[[#This Row],[Employee ID]]="(enter ID)","(autofill)",IF(Expenses[[#This Row],[Employee ID]]="","",IFERROR(VLOOKUP(Expenses[[#This Row],[Employee ID]],EmployeeInfo[],3,0),"ID ERROR")))</f>
        <v/>
      </c>
      <c r="C26" s="84"/>
      <c r="D26" s="85"/>
      <c r="E26" s="86"/>
      <c r="F26" s="87"/>
      <c r="G26" s="135"/>
      <c r="H26" s="101" t="str">
        <f>IF(Expenses[[#This Row],[Employee ID]]="(enter ID)","(autofill)",IF(Expenses[[#This Row],[Employee ID]]="","",IFERROR(VLOOKUP(Expenses[[#This Row],[Employee ID]],EmployeeInfo[],7,0),"ID ERROR")))</f>
        <v/>
      </c>
      <c r="I26" s="88"/>
      <c r="J26" s="125"/>
      <c r="K26" s="125"/>
      <c r="L26" s="103" t="str">
        <f>IF(Expenses[[#This Row],[Employee ID]]="(enter ID)","(autofill)",IF(Expenses[[#This Row],[Employee ID]]="","",IFERROR(ROUND(Expenses[[#This Row],['# of Hours]]*Expenses[[#This Row],[Hourly Rate]],2),0)))</f>
        <v/>
      </c>
      <c r="M26" s="103" t="str">
        <f>IF(Expenses[[#This Row],[Employee ID]]="(enter ID)","(autofill)",IF(Expenses[[#This Row],[Employee ID]]="","",IFERROR(ROUND(ROUND(Expenses[[#This Row],[Miles Traveled]]*0.655,2)+Expenses[[#This Row],[Meals 
Cost]]+Expenses[[#This Row],[Lodging Cost]],2),0)))</f>
        <v/>
      </c>
      <c r="N2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 spans="1:14" x14ac:dyDescent="0.25">
      <c r="A27" s="83"/>
      <c r="B27" s="99" t="str">
        <f>IF(Expenses[[#This Row],[Employee ID]]="(enter ID)","(autofill)",IF(Expenses[[#This Row],[Employee ID]]="","",IFERROR(VLOOKUP(Expenses[[#This Row],[Employee ID]],EmployeeInfo[],3,0),"ID ERROR")))</f>
        <v/>
      </c>
      <c r="C27" s="84"/>
      <c r="D27" s="85"/>
      <c r="E27" s="86"/>
      <c r="F27" s="87"/>
      <c r="G27" s="135"/>
      <c r="H27" s="101" t="str">
        <f>IF(Expenses[[#This Row],[Employee ID]]="(enter ID)","(autofill)",IF(Expenses[[#This Row],[Employee ID]]="","",IFERROR(VLOOKUP(Expenses[[#This Row],[Employee ID]],EmployeeInfo[],7,0),"ID ERROR")))</f>
        <v/>
      </c>
      <c r="I27" s="88"/>
      <c r="J27" s="125"/>
      <c r="K27" s="125"/>
      <c r="L27" s="103" t="str">
        <f>IF(Expenses[[#This Row],[Employee ID]]="(enter ID)","(autofill)",IF(Expenses[[#This Row],[Employee ID]]="","",IFERROR(ROUND(Expenses[[#This Row],['# of Hours]]*Expenses[[#This Row],[Hourly Rate]],2),0)))</f>
        <v/>
      </c>
      <c r="M27" s="103" t="str">
        <f>IF(Expenses[[#This Row],[Employee ID]]="(enter ID)","(autofill)",IF(Expenses[[#This Row],[Employee ID]]="","",IFERROR(ROUND(ROUND(Expenses[[#This Row],[Miles Traveled]]*0.655,2)+Expenses[[#This Row],[Meals 
Cost]]+Expenses[[#This Row],[Lodging Cost]],2),0)))</f>
        <v/>
      </c>
      <c r="N2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 spans="1:14" x14ac:dyDescent="0.25">
      <c r="A28" s="83"/>
      <c r="B28" s="99" t="str">
        <f>IF(Expenses[[#This Row],[Employee ID]]="(enter ID)","(autofill)",IF(Expenses[[#This Row],[Employee ID]]="","",IFERROR(VLOOKUP(Expenses[[#This Row],[Employee ID]],EmployeeInfo[],3,0),"ID ERROR")))</f>
        <v/>
      </c>
      <c r="C28" s="84"/>
      <c r="D28" s="85"/>
      <c r="E28" s="86"/>
      <c r="F28" s="87"/>
      <c r="G28" s="135"/>
      <c r="H28" s="101" t="str">
        <f>IF(Expenses[[#This Row],[Employee ID]]="(enter ID)","(autofill)",IF(Expenses[[#This Row],[Employee ID]]="","",IFERROR(VLOOKUP(Expenses[[#This Row],[Employee ID]],EmployeeInfo[],7,0),"ID ERROR")))</f>
        <v/>
      </c>
      <c r="I28" s="88"/>
      <c r="J28" s="125"/>
      <c r="K28" s="125"/>
      <c r="L28" s="103" t="str">
        <f>IF(Expenses[[#This Row],[Employee ID]]="(enter ID)","(autofill)",IF(Expenses[[#This Row],[Employee ID]]="","",IFERROR(ROUND(Expenses[[#This Row],['# of Hours]]*Expenses[[#This Row],[Hourly Rate]],2),0)))</f>
        <v/>
      </c>
      <c r="M28" s="103" t="str">
        <f>IF(Expenses[[#This Row],[Employee ID]]="(enter ID)","(autofill)",IF(Expenses[[#This Row],[Employee ID]]="","",IFERROR(ROUND(ROUND(Expenses[[#This Row],[Miles Traveled]]*0.655,2)+Expenses[[#This Row],[Meals 
Cost]]+Expenses[[#This Row],[Lodging Cost]],2),0)))</f>
        <v/>
      </c>
      <c r="N2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 spans="1:14" x14ac:dyDescent="0.25">
      <c r="A29" s="83"/>
      <c r="B29" s="99" t="str">
        <f>IF(Expenses[[#This Row],[Employee ID]]="(enter ID)","(autofill)",IF(Expenses[[#This Row],[Employee ID]]="","",IFERROR(VLOOKUP(Expenses[[#This Row],[Employee ID]],EmployeeInfo[],3,0),"ID ERROR")))</f>
        <v/>
      </c>
      <c r="C29" s="84"/>
      <c r="D29" s="85"/>
      <c r="E29" s="86"/>
      <c r="F29" s="87"/>
      <c r="G29" s="135"/>
      <c r="H29" s="101" t="str">
        <f>IF(Expenses[[#This Row],[Employee ID]]="(enter ID)","(autofill)",IF(Expenses[[#This Row],[Employee ID]]="","",IFERROR(VLOOKUP(Expenses[[#This Row],[Employee ID]],EmployeeInfo[],7,0),"ID ERROR")))</f>
        <v/>
      </c>
      <c r="I29" s="88"/>
      <c r="J29" s="125"/>
      <c r="K29" s="125"/>
      <c r="L29" s="103" t="str">
        <f>IF(Expenses[[#This Row],[Employee ID]]="(enter ID)","(autofill)",IF(Expenses[[#This Row],[Employee ID]]="","",IFERROR(ROUND(Expenses[[#This Row],['# of Hours]]*Expenses[[#This Row],[Hourly Rate]],2),0)))</f>
        <v/>
      </c>
      <c r="M29" s="103" t="str">
        <f>IF(Expenses[[#This Row],[Employee ID]]="(enter ID)","(autofill)",IF(Expenses[[#This Row],[Employee ID]]="","",IFERROR(ROUND(ROUND(Expenses[[#This Row],[Miles Traveled]]*0.655,2)+Expenses[[#This Row],[Meals 
Cost]]+Expenses[[#This Row],[Lodging Cost]],2),0)))</f>
        <v/>
      </c>
      <c r="N2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 spans="1:14" x14ac:dyDescent="0.25">
      <c r="A30" s="83"/>
      <c r="B30" s="99" t="str">
        <f>IF(Expenses[[#This Row],[Employee ID]]="(enter ID)","(autofill)",IF(Expenses[[#This Row],[Employee ID]]="","",IFERROR(VLOOKUP(Expenses[[#This Row],[Employee ID]],EmployeeInfo[],3,0),"ID ERROR")))</f>
        <v/>
      </c>
      <c r="C30" s="84"/>
      <c r="D30" s="85"/>
      <c r="E30" s="86"/>
      <c r="F30" s="87"/>
      <c r="G30" s="135"/>
      <c r="H30" s="101" t="str">
        <f>IF(Expenses[[#This Row],[Employee ID]]="(enter ID)","(autofill)",IF(Expenses[[#This Row],[Employee ID]]="","",IFERROR(VLOOKUP(Expenses[[#This Row],[Employee ID]],EmployeeInfo[],7,0),"ID ERROR")))</f>
        <v/>
      </c>
      <c r="I30" s="88"/>
      <c r="J30" s="125"/>
      <c r="K30" s="125"/>
      <c r="L30" s="103" t="str">
        <f>IF(Expenses[[#This Row],[Employee ID]]="(enter ID)","(autofill)",IF(Expenses[[#This Row],[Employee ID]]="","",IFERROR(ROUND(Expenses[[#This Row],['# of Hours]]*Expenses[[#This Row],[Hourly Rate]],2),0)))</f>
        <v/>
      </c>
      <c r="M30" s="103" t="str">
        <f>IF(Expenses[[#This Row],[Employee ID]]="(enter ID)","(autofill)",IF(Expenses[[#This Row],[Employee ID]]="","",IFERROR(ROUND(ROUND(Expenses[[#This Row],[Miles Traveled]]*0.655,2)+Expenses[[#This Row],[Meals 
Cost]]+Expenses[[#This Row],[Lodging Cost]],2),0)))</f>
        <v/>
      </c>
      <c r="N3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 spans="1:14" x14ac:dyDescent="0.25">
      <c r="A31" s="89"/>
      <c r="B31" s="100" t="str">
        <f>IF(Expenses[[#This Row],[Employee ID]]="(enter ID)","(autofill)",IF(Expenses[[#This Row],[Employee ID]]="","",IFERROR(VLOOKUP(Expenses[[#This Row],[Employee ID]],EmployeeInfo[],3,0),"ID ERROR")))</f>
        <v/>
      </c>
      <c r="C31" s="90"/>
      <c r="D31" s="91"/>
      <c r="E31" s="92"/>
      <c r="F31" s="87"/>
      <c r="G31" s="136"/>
      <c r="H31" s="101" t="str">
        <f>IF(Expenses[[#This Row],[Employee ID]]="(enter ID)","(autofill)",IF(Expenses[[#This Row],[Employee ID]]="","",IFERROR(VLOOKUP(Expenses[[#This Row],[Employee ID]],EmployeeInfo[],7,0),"ID ERROR")))</f>
        <v/>
      </c>
      <c r="I31" s="88"/>
      <c r="J31" s="125"/>
      <c r="K31" s="125"/>
      <c r="L31" s="103" t="str">
        <f>IF(Expenses[[#This Row],[Employee ID]]="(enter ID)","(autofill)",IF(Expenses[[#This Row],[Employee ID]]="","",IFERROR(ROUND(Expenses[[#This Row],['# of Hours]]*Expenses[[#This Row],[Hourly Rate]],2),0)))</f>
        <v/>
      </c>
      <c r="M31" s="103" t="str">
        <f>IF(Expenses[[#This Row],[Employee ID]]="(enter ID)","(autofill)",IF(Expenses[[#This Row],[Employee ID]]="","",IFERROR(ROUND(ROUND(Expenses[[#This Row],[Miles Traveled]]*0.655,2)+Expenses[[#This Row],[Meals 
Cost]]+Expenses[[#This Row],[Lodging Cost]],2),0)))</f>
        <v/>
      </c>
      <c r="N3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 spans="1:14" x14ac:dyDescent="0.25">
      <c r="A32" s="89"/>
      <c r="B32" s="100" t="str">
        <f>IF(Expenses[[#This Row],[Employee ID]]="(enter ID)","(autofill)",IF(Expenses[[#This Row],[Employee ID]]="","",IFERROR(VLOOKUP(Expenses[[#This Row],[Employee ID]],EmployeeInfo[],3,0),"ID ERROR")))</f>
        <v/>
      </c>
      <c r="C32" s="90"/>
      <c r="D32" s="91"/>
      <c r="E32" s="92"/>
      <c r="F32" s="87"/>
      <c r="G32" s="136"/>
      <c r="H32" s="101" t="str">
        <f>IF(Expenses[[#This Row],[Employee ID]]="(enter ID)","(autofill)",IF(Expenses[[#This Row],[Employee ID]]="","",IFERROR(VLOOKUP(Expenses[[#This Row],[Employee ID]],EmployeeInfo[],7,0),"ID ERROR")))</f>
        <v/>
      </c>
      <c r="I32" s="88"/>
      <c r="J32" s="125"/>
      <c r="K32" s="125"/>
      <c r="L32" s="103" t="str">
        <f>IF(Expenses[[#This Row],[Employee ID]]="(enter ID)","(autofill)",IF(Expenses[[#This Row],[Employee ID]]="","",IFERROR(ROUND(Expenses[[#This Row],['# of Hours]]*Expenses[[#This Row],[Hourly Rate]],2),0)))</f>
        <v/>
      </c>
      <c r="M32" s="103" t="str">
        <f>IF(Expenses[[#This Row],[Employee ID]]="(enter ID)","(autofill)",IF(Expenses[[#This Row],[Employee ID]]="","",IFERROR(ROUND(ROUND(Expenses[[#This Row],[Miles Traveled]]*0.655,2)+Expenses[[#This Row],[Meals 
Cost]]+Expenses[[#This Row],[Lodging Cost]],2),0)))</f>
        <v/>
      </c>
      <c r="N3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 spans="1:14" x14ac:dyDescent="0.25">
      <c r="A33" s="89"/>
      <c r="B33" s="100" t="str">
        <f>IF(Expenses[[#This Row],[Employee ID]]="(enter ID)","(autofill)",IF(Expenses[[#This Row],[Employee ID]]="","",IFERROR(VLOOKUP(Expenses[[#This Row],[Employee ID]],EmployeeInfo[],3,0),"ID ERROR")))</f>
        <v/>
      </c>
      <c r="C33" s="90"/>
      <c r="D33" s="91"/>
      <c r="E33" s="92"/>
      <c r="F33" s="87"/>
      <c r="G33" s="136"/>
      <c r="H33" s="101" t="str">
        <f>IF(Expenses[[#This Row],[Employee ID]]="(enter ID)","(autofill)",IF(Expenses[[#This Row],[Employee ID]]="","",IFERROR(VLOOKUP(Expenses[[#This Row],[Employee ID]],EmployeeInfo[],7,0),"ID ERROR")))</f>
        <v/>
      </c>
      <c r="I33" s="88"/>
      <c r="J33" s="125"/>
      <c r="K33" s="125"/>
      <c r="L33" s="103" t="str">
        <f>IF(Expenses[[#This Row],[Employee ID]]="(enter ID)","(autofill)",IF(Expenses[[#This Row],[Employee ID]]="","",IFERROR(ROUND(Expenses[[#This Row],['# of Hours]]*Expenses[[#This Row],[Hourly Rate]],2),0)))</f>
        <v/>
      </c>
      <c r="M33" s="103" t="str">
        <f>IF(Expenses[[#This Row],[Employee ID]]="(enter ID)","(autofill)",IF(Expenses[[#This Row],[Employee ID]]="","",IFERROR(ROUND(ROUND(Expenses[[#This Row],[Miles Traveled]]*0.655,2)+Expenses[[#This Row],[Meals 
Cost]]+Expenses[[#This Row],[Lodging Cost]],2),0)))</f>
        <v/>
      </c>
      <c r="N3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 spans="1:14" x14ac:dyDescent="0.25">
      <c r="A34" s="89"/>
      <c r="B34" s="100" t="str">
        <f>IF(Expenses[[#This Row],[Employee ID]]="(enter ID)","(autofill)",IF(Expenses[[#This Row],[Employee ID]]="","",IFERROR(VLOOKUP(Expenses[[#This Row],[Employee ID]],EmployeeInfo[],3,0),"ID ERROR")))</f>
        <v/>
      </c>
      <c r="C34" s="90"/>
      <c r="D34" s="91"/>
      <c r="E34" s="92"/>
      <c r="F34" s="87"/>
      <c r="G34" s="136"/>
      <c r="H34" s="101" t="str">
        <f>IF(Expenses[[#This Row],[Employee ID]]="(enter ID)","(autofill)",IF(Expenses[[#This Row],[Employee ID]]="","",IFERROR(VLOOKUP(Expenses[[#This Row],[Employee ID]],EmployeeInfo[],7,0),"ID ERROR")))</f>
        <v/>
      </c>
      <c r="I34" s="88"/>
      <c r="J34" s="125"/>
      <c r="K34" s="125"/>
      <c r="L34" s="103" t="str">
        <f>IF(Expenses[[#This Row],[Employee ID]]="(enter ID)","(autofill)",IF(Expenses[[#This Row],[Employee ID]]="","",IFERROR(ROUND(Expenses[[#This Row],['# of Hours]]*Expenses[[#This Row],[Hourly Rate]],2),0)))</f>
        <v/>
      </c>
      <c r="M34" s="103" t="str">
        <f>IF(Expenses[[#This Row],[Employee ID]]="(enter ID)","(autofill)",IF(Expenses[[#This Row],[Employee ID]]="","",IFERROR(ROUND(ROUND(Expenses[[#This Row],[Miles Traveled]]*0.655,2)+Expenses[[#This Row],[Meals 
Cost]]+Expenses[[#This Row],[Lodging Cost]],2),0)))</f>
        <v/>
      </c>
      <c r="N3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 spans="1:14" x14ac:dyDescent="0.25">
      <c r="A35" s="89"/>
      <c r="B35" s="100" t="str">
        <f>IF(Expenses[[#This Row],[Employee ID]]="(enter ID)","(autofill)",IF(Expenses[[#This Row],[Employee ID]]="","",IFERROR(VLOOKUP(Expenses[[#This Row],[Employee ID]],EmployeeInfo[],3,0),"ID ERROR")))</f>
        <v/>
      </c>
      <c r="C35" s="90"/>
      <c r="D35" s="91"/>
      <c r="E35" s="92"/>
      <c r="F35" s="87"/>
      <c r="G35" s="136"/>
      <c r="H35" s="101" t="str">
        <f>IF(Expenses[[#This Row],[Employee ID]]="(enter ID)","(autofill)",IF(Expenses[[#This Row],[Employee ID]]="","",IFERROR(VLOOKUP(Expenses[[#This Row],[Employee ID]],EmployeeInfo[],7,0),"ID ERROR")))</f>
        <v/>
      </c>
      <c r="I35" s="88"/>
      <c r="J35" s="125"/>
      <c r="K35" s="125"/>
      <c r="L35" s="103" t="str">
        <f>IF(Expenses[[#This Row],[Employee ID]]="(enter ID)","(autofill)",IF(Expenses[[#This Row],[Employee ID]]="","",IFERROR(ROUND(Expenses[[#This Row],['# of Hours]]*Expenses[[#This Row],[Hourly Rate]],2),0)))</f>
        <v/>
      </c>
      <c r="M35" s="103" t="str">
        <f>IF(Expenses[[#This Row],[Employee ID]]="(enter ID)","(autofill)",IF(Expenses[[#This Row],[Employee ID]]="","",IFERROR(ROUND(ROUND(Expenses[[#This Row],[Miles Traveled]]*0.655,2)+Expenses[[#This Row],[Meals 
Cost]]+Expenses[[#This Row],[Lodging Cost]],2),0)))</f>
        <v/>
      </c>
      <c r="N3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 spans="1:14" x14ac:dyDescent="0.25">
      <c r="A36" s="89"/>
      <c r="B36" s="100" t="str">
        <f>IF(Expenses[[#This Row],[Employee ID]]="(enter ID)","(autofill)",IF(Expenses[[#This Row],[Employee ID]]="","",IFERROR(VLOOKUP(Expenses[[#This Row],[Employee ID]],EmployeeInfo[],3,0),"ID ERROR")))</f>
        <v/>
      </c>
      <c r="C36" s="90"/>
      <c r="D36" s="91"/>
      <c r="E36" s="92"/>
      <c r="F36" s="87"/>
      <c r="G36" s="136"/>
      <c r="H36" s="101" t="str">
        <f>IF(Expenses[[#This Row],[Employee ID]]="(enter ID)","(autofill)",IF(Expenses[[#This Row],[Employee ID]]="","",IFERROR(VLOOKUP(Expenses[[#This Row],[Employee ID]],EmployeeInfo[],7,0),"ID ERROR")))</f>
        <v/>
      </c>
      <c r="I36" s="88"/>
      <c r="J36" s="125"/>
      <c r="K36" s="125"/>
      <c r="L36" s="103" t="str">
        <f>IF(Expenses[[#This Row],[Employee ID]]="(enter ID)","(autofill)",IF(Expenses[[#This Row],[Employee ID]]="","",IFERROR(ROUND(Expenses[[#This Row],['# of Hours]]*Expenses[[#This Row],[Hourly Rate]],2),0)))</f>
        <v/>
      </c>
      <c r="M36" s="103" t="str">
        <f>IF(Expenses[[#This Row],[Employee ID]]="(enter ID)","(autofill)",IF(Expenses[[#This Row],[Employee ID]]="","",IFERROR(ROUND(ROUND(Expenses[[#This Row],[Miles Traveled]]*0.655,2)+Expenses[[#This Row],[Meals 
Cost]]+Expenses[[#This Row],[Lodging Cost]],2),0)))</f>
        <v/>
      </c>
      <c r="N3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 spans="1:14" x14ac:dyDescent="0.25">
      <c r="A37" s="89"/>
      <c r="B37" s="100" t="str">
        <f>IF(Expenses[[#This Row],[Employee ID]]="(enter ID)","(autofill)",IF(Expenses[[#This Row],[Employee ID]]="","",IFERROR(VLOOKUP(Expenses[[#This Row],[Employee ID]],EmployeeInfo[],3,0),"ID ERROR")))</f>
        <v/>
      </c>
      <c r="C37" s="90"/>
      <c r="D37" s="91"/>
      <c r="E37" s="92"/>
      <c r="F37" s="87"/>
      <c r="G37" s="136"/>
      <c r="H37" s="101" t="str">
        <f>IF(Expenses[[#This Row],[Employee ID]]="(enter ID)","(autofill)",IF(Expenses[[#This Row],[Employee ID]]="","",IFERROR(VLOOKUP(Expenses[[#This Row],[Employee ID]],EmployeeInfo[],7,0),"ID ERROR")))</f>
        <v/>
      </c>
      <c r="I37" s="88"/>
      <c r="J37" s="125"/>
      <c r="K37" s="125"/>
      <c r="L37" s="103" t="str">
        <f>IF(Expenses[[#This Row],[Employee ID]]="(enter ID)","(autofill)",IF(Expenses[[#This Row],[Employee ID]]="","",IFERROR(ROUND(Expenses[[#This Row],['# of Hours]]*Expenses[[#This Row],[Hourly Rate]],2),0)))</f>
        <v/>
      </c>
      <c r="M37" s="103" t="str">
        <f>IF(Expenses[[#This Row],[Employee ID]]="(enter ID)","(autofill)",IF(Expenses[[#This Row],[Employee ID]]="","",IFERROR(ROUND(ROUND(Expenses[[#This Row],[Miles Traveled]]*0.655,2)+Expenses[[#This Row],[Meals 
Cost]]+Expenses[[#This Row],[Lodging Cost]],2),0)))</f>
        <v/>
      </c>
      <c r="N3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 spans="1:14" x14ac:dyDescent="0.25">
      <c r="A38" s="89"/>
      <c r="B38" s="100" t="str">
        <f>IF(Expenses[[#This Row],[Employee ID]]="(enter ID)","(autofill)",IF(Expenses[[#This Row],[Employee ID]]="","",IFERROR(VLOOKUP(Expenses[[#This Row],[Employee ID]],EmployeeInfo[],3,0),"ID ERROR")))</f>
        <v/>
      </c>
      <c r="C38" s="90"/>
      <c r="D38" s="91"/>
      <c r="E38" s="92"/>
      <c r="F38" s="87"/>
      <c r="G38" s="136"/>
      <c r="H38" s="101" t="str">
        <f>IF(Expenses[[#This Row],[Employee ID]]="(enter ID)","(autofill)",IF(Expenses[[#This Row],[Employee ID]]="","",IFERROR(VLOOKUP(Expenses[[#This Row],[Employee ID]],EmployeeInfo[],7,0),"ID ERROR")))</f>
        <v/>
      </c>
      <c r="I38" s="88"/>
      <c r="J38" s="125"/>
      <c r="K38" s="125"/>
      <c r="L38" s="103" t="str">
        <f>IF(Expenses[[#This Row],[Employee ID]]="(enter ID)","(autofill)",IF(Expenses[[#This Row],[Employee ID]]="","",IFERROR(ROUND(Expenses[[#This Row],['# of Hours]]*Expenses[[#This Row],[Hourly Rate]],2),0)))</f>
        <v/>
      </c>
      <c r="M38" s="103" t="str">
        <f>IF(Expenses[[#This Row],[Employee ID]]="(enter ID)","(autofill)",IF(Expenses[[#This Row],[Employee ID]]="","",IFERROR(ROUND(ROUND(Expenses[[#This Row],[Miles Traveled]]*0.655,2)+Expenses[[#This Row],[Meals 
Cost]]+Expenses[[#This Row],[Lodging Cost]],2),0)))</f>
        <v/>
      </c>
      <c r="N3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 spans="1:14" x14ac:dyDescent="0.25">
      <c r="A39" s="89"/>
      <c r="B39" s="100" t="str">
        <f>IF(Expenses[[#This Row],[Employee ID]]="(enter ID)","(autofill)",IF(Expenses[[#This Row],[Employee ID]]="","",IFERROR(VLOOKUP(Expenses[[#This Row],[Employee ID]],EmployeeInfo[],3,0),"ID ERROR")))</f>
        <v/>
      </c>
      <c r="C39" s="90"/>
      <c r="D39" s="91"/>
      <c r="E39" s="92"/>
      <c r="F39" s="87"/>
      <c r="G39" s="136"/>
      <c r="H39" s="101" t="str">
        <f>IF(Expenses[[#This Row],[Employee ID]]="(enter ID)","(autofill)",IF(Expenses[[#This Row],[Employee ID]]="","",IFERROR(VLOOKUP(Expenses[[#This Row],[Employee ID]],EmployeeInfo[],7,0),"ID ERROR")))</f>
        <v/>
      </c>
      <c r="I39" s="88"/>
      <c r="J39" s="125"/>
      <c r="K39" s="125"/>
      <c r="L39" s="103" t="str">
        <f>IF(Expenses[[#This Row],[Employee ID]]="(enter ID)","(autofill)",IF(Expenses[[#This Row],[Employee ID]]="","",IFERROR(ROUND(Expenses[[#This Row],['# of Hours]]*Expenses[[#This Row],[Hourly Rate]],2),0)))</f>
        <v/>
      </c>
      <c r="M39" s="103" t="str">
        <f>IF(Expenses[[#This Row],[Employee ID]]="(enter ID)","(autofill)",IF(Expenses[[#This Row],[Employee ID]]="","",IFERROR(ROUND(ROUND(Expenses[[#This Row],[Miles Traveled]]*0.655,2)+Expenses[[#This Row],[Meals 
Cost]]+Expenses[[#This Row],[Lodging Cost]],2),0)))</f>
        <v/>
      </c>
      <c r="N3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 spans="1:14" x14ac:dyDescent="0.25">
      <c r="A40" s="89"/>
      <c r="B40" s="100" t="str">
        <f>IF(Expenses[[#This Row],[Employee ID]]="(enter ID)","(autofill)",IF(Expenses[[#This Row],[Employee ID]]="","",IFERROR(VLOOKUP(Expenses[[#This Row],[Employee ID]],EmployeeInfo[],3,0),"ID ERROR")))</f>
        <v/>
      </c>
      <c r="C40" s="90"/>
      <c r="D40" s="91"/>
      <c r="E40" s="92"/>
      <c r="F40" s="87"/>
      <c r="G40" s="136"/>
      <c r="H40" s="101" t="str">
        <f>IF(Expenses[[#This Row],[Employee ID]]="(enter ID)","(autofill)",IF(Expenses[[#This Row],[Employee ID]]="","",IFERROR(VLOOKUP(Expenses[[#This Row],[Employee ID]],EmployeeInfo[],7,0),"ID ERROR")))</f>
        <v/>
      </c>
      <c r="I40" s="88"/>
      <c r="J40" s="125"/>
      <c r="K40" s="125"/>
      <c r="L40" s="103" t="str">
        <f>IF(Expenses[[#This Row],[Employee ID]]="(enter ID)","(autofill)",IF(Expenses[[#This Row],[Employee ID]]="","",IFERROR(ROUND(Expenses[[#This Row],['# of Hours]]*Expenses[[#This Row],[Hourly Rate]],2),0)))</f>
        <v/>
      </c>
      <c r="M40" s="103" t="str">
        <f>IF(Expenses[[#This Row],[Employee ID]]="(enter ID)","(autofill)",IF(Expenses[[#This Row],[Employee ID]]="","",IFERROR(ROUND(ROUND(Expenses[[#This Row],[Miles Traveled]]*0.655,2)+Expenses[[#This Row],[Meals 
Cost]]+Expenses[[#This Row],[Lodging Cost]],2),0)))</f>
        <v/>
      </c>
      <c r="N4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 spans="1:14" x14ac:dyDescent="0.25">
      <c r="A41" s="89"/>
      <c r="B41" s="100" t="str">
        <f>IF(Expenses[[#This Row],[Employee ID]]="(enter ID)","(autofill)",IF(Expenses[[#This Row],[Employee ID]]="","",IFERROR(VLOOKUP(Expenses[[#This Row],[Employee ID]],EmployeeInfo[],3,0),"ID ERROR")))</f>
        <v/>
      </c>
      <c r="C41" s="90"/>
      <c r="D41" s="91"/>
      <c r="E41" s="92"/>
      <c r="F41" s="87"/>
      <c r="G41" s="136"/>
      <c r="H41" s="101" t="str">
        <f>IF(Expenses[[#This Row],[Employee ID]]="(enter ID)","(autofill)",IF(Expenses[[#This Row],[Employee ID]]="","",IFERROR(VLOOKUP(Expenses[[#This Row],[Employee ID]],EmployeeInfo[],7,0),"ID ERROR")))</f>
        <v/>
      </c>
      <c r="I41" s="88"/>
      <c r="J41" s="125"/>
      <c r="K41" s="125"/>
      <c r="L41" s="103" t="str">
        <f>IF(Expenses[[#This Row],[Employee ID]]="(enter ID)","(autofill)",IF(Expenses[[#This Row],[Employee ID]]="","",IFERROR(ROUND(Expenses[[#This Row],['# of Hours]]*Expenses[[#This Row],[Hourly Rate]],2),0)))</f>
        <v/>
      </c>
      <c r="M41" s="103" t="str">
        <f>IF(Expenses[[#This Row],[Employee ID]]="(enter ID)","(autofill)",IF(Expenses[[#This Row],[Employee ID]]="","",IFERROR(ROUND(ROUND(Expenses[[#This Row],[Miles Traveled]]*0.655,2)+Expenses[[#This Row],[Meals 
Cost]]+Expenses[[#This Row],[Lodging Cost]],2),0)))</f>
        <v/>
      </c>
      <c r="N4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 spans="1:14" x14ac:dyDescent="0.25">
      <c r="A42" s="89"/>
      <c r="B42" s="100" t="str">
        <f>IF(Expenses[[#This Row],[Employee ID]]="(enter ID)","(autofill)",IF(Expenses[[#This Row],[Employee ID]]="","",IFERROR(VLOOKUP(Expenses[[#This Row],[Employee ID]],EmployeeInfo[],3,0),"ID ERROR")))</f>
        <v/>
      </c>
      <c r="C42" s="90"/>
      <c r="D42" s="91"/>
      <c r="E42" s="92"/>
      <c r="F42" s="87"/>
      <c r="G42" s="136"/>
      <c r="H42" s="101" t="str">
        <f>IF(Expenses[[#This Row],[Employee ID]]="(enter ID)","(autofill)",IF(Expenses[[#This Row],[Employee ID]]="","",IFERROR(VLOOKUP(Expenses[[#This Row],[Employee ID]],EmployeeInfo[],7,0),"ID ERROR")))</f>
        <v/>
      </c>
      <c r="I42" s="88"/>
      <c r="J42" s="125"/>
      <c r="K42" s="125"/>
      <c r="L42" s="103" t="str">
        <f>IF(Expenses[[#This Row],[Employee ID]]="(enter ID)","(autofill)",IF(Expenses[[#This Row],[Employee ID]]="","",IFERROR(ROUND(Expenses[[#This Row],['# of Hours]]*Expenses[[#This Row],[Hourly Rate]],2),0)))</f>
        <v/>
      </c>
      <c r="M42" s="103" t="str">
        <f>IF(Expenses[[#This Row],[Employee ID]]="(enter ID)","(autofill)",IF(Expenses[[#This Row],[Employee ID]]="","",IFERROR(ROUND(ROUND(Expenses[[#This Row],[Miles Traveled]]*0.655,2)+Expenses[[#This Row],[Meals 
Cost]]+Expenses[[#This Row],[Lodging Cost]],2),0)))</f>
        <v/>
      </c>
      <c r="N4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 spans="1:14" x14ac:dyDescent="0.25">
      <c r="A43" s="89"/>
      <c r="B43" s="100" t="str">
        <f>IF(Expenses[[#This Row],[Employee ID]]="(enter ID)","(autofill)",IF(Expenses[[#This Row],[Employee ID]]="","",IFERROR(VLOOKUP(Expenses[[#This Row],[Employee ID]],EmployeeInfo[],3,0),"ID ERROR")))</f>
        <v/>
      </c>
      <c r="C43" s="90"/>
      <c r="D43" s="91"/>
      <c r="E43" s="92"/>
      <c r="F43" s="87"/>
      <c r="G43" s="136"/>
      <c r="H43" s="101" t="str">
        <f>IF(Expenses[[#This Row],[Employee ID]]="(enter ID)","(autofill)",IF(Expenses[[#This Row],[Employee ID]]="","",IFERROR(VLOOKUP(Expenses[[#This Row],[Employee ID]],EmployeeInfo[],7,0),"ID ERROR")))</f>
        <v/>
      </c>
      <c r="I43" s="88"/>
      <c r="J43" s="125"/>
      <c r="K43" s="125"/>
      <c r="L43" s="103" t="str">
        <f>IF(Expenses[[#This Row],[Employee ID]]="(enter ID)","(autofill)",IF(Expenses[[#This Row],[Employee ID]]="","",IFERROR(ROUND(Expenses[[#This Row],['# of Hours]]*Expenses[[#This Row],[Hourly Rate]],2),0)))</f>
        <v/>
      </c>
      <c r="M43" s="103" t="str">
        <f>IF(Expenses[[#This Row],[Employee ID]]="(enter ID)","(autofill)",IF(Expenses[[#This Row],[Employee ID]]="","",IFERROR(ROUND(ROUND(Expenses[[#This Row],[Miles Traveled]]*0.655,2)+Expenses[[#This Row],[Meals 
Cost]]+Expenses[[#This Row],[Lodging Cost]],2),0)))</f>
        <v/>
      </c>
      <c r="N4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 spans="1:14" x14ac:dyDescent="0.25">
      <c r="A44" s="89"/>
      <c r="B44" s="100" t="str">
        <f>IF(Expenses[[#This Row],[Employee ID]]="(enter ID)","(autofill)",IF(Expenses[[#This Row],[Employee ID]]="","",IFERROR(VLOOKUP(Expenses[[#This Row],[Employee ID]],EmployeeInfo[],3,0),"ID ERROR")))</f>
        <v/>
      </c>
      <c r="C44" s="90"/>
      <c r="D44" s="91"/>
      <c r="E44" s="92"/>
      <c r="F44" s="87"/>
      <c r="G44" s="136"/>
      <c r="H44" s="101" t="str">
        <f>IF(Expenses[[#This Row],[Employee ID]]="(enter ID)","(autofill)",IF(Expenses[[#This Row],[Employee ID]]="","",IFERROR(VLOOKUP(Expenses[[#This Row],[Employee ID]],EmployeeInfo[],7,0),"ID ERROR")))</f>
        <v/>
      </c>
      <c r="I44" s="88"/>
      <c r="J44" s="125"/>
      <c r="K44" s="125"/>
      <c r="L44" s="103" t="str">
        <f>IF(Expenses[[#This Row],[Employee ID]]="(enter ID)","(autofill)",IF(Expenses[[#This Row],[Employee ID]]="","",IFERROR(ROUND(Expenses[[#This Row],['# of Hours]]*Expenses[[#This Row],[Hourly Rate]],2),0)))</f>
        <v/>
      </c>
      <c r="M44" s="103" t="str">
        <f>IF(Expenses[[#This Row],[Employee ID]]="(enter ID)","(autofill)",IF(Expenses[[#This Row],[Employee ID]]="","",IFERROR(ROUND(ROUND(Expenses[[#This Row],[Miles Traveled]]*0.655,2)+Expenses[[#This Row],[Meals 
Cost]]+Expenses[[#This Row],[Lodging Cost]],2),0)))</f>
        <v/>
      </c>
      <c r="N4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 spans="1:14" x14ac:dyDescent="0.25">
      <c r="A45" s="89"/>
      <c r="B45" s="100" t="str">
        <f>IF(Expenses[[#This Row],[Employee ID]]="(enter ID)","(autofill)",IF(Expenses[[#This Row],[Employee ID]]="","",IFERROR(VLOOKUP(Expenses[[#This Row],[Employee ID]],EmployeeInfo[],3,0),"ID ERROR")))</f>
        <v/>
      </c>
      <c r="C45" s="90"/>
      <c r="D45" s="91"/>
      <c r="E45" s="92"/>
      <c r="F45" s="87"/>
      <c r="G45" s="136"/>
      <c r="H45" s="101" t="str">
        <f>IF(Expenses[[#This Row],[Employee ID]]="(enter ID)","(autofill)",IF(Expenses[[#This Row],[Employee ID]]="","",IFERROR(VLOOKUP(Expenses[[#This Row],[Employee ID]],EmployeeInfo[],7,0),"ID ERROR")))</f>
        <v/>
      </c>
      <c r="I45" s="88"/>
      <c r="J45" s="125"/>
      <c r="K45" s="125"/>
      <c r="L45" s="103" t="str">
        <f>IF(Expenses[[#This Row],[Employee ID]]="(enter ID)","(autofill)",IF(Expenses[[#This Row],[Employee ID]]="","",IFERROR(ROUND(Expenses[[#This Row],['# of Hours]]*Expenses[[#This Row],[Hourly Rate]],2),0)))</f>
        <v/>
      </c>
      <c r="M45" s="103" t="str">
        <f>IF(Expenses[[#This Row],[Employee ID]]="(enter ID)","(autofill)",IF(Expenses[[#This Row],[Employee ID]]="","",IFERROR(ROUND(ROUND(Expenses[[#This Row],[Miles Traveled]]*0.655,2)+Expenses[[#This Row],[Meals 
Cost]]+Expenses[[#This Row],[Lodging Cost]],2),0)))</f>
        <v/>
      </c>
      <c r="N4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 spans="1:14" x14ac:dyDescent="0.25">
      <c r="A46" s="89"/>
      <c r="B46" s="100" t="str">
        <f>IF(Expenses[[#This Row],[Employee ID]]="(enter ID)","(autofill)",IF(Expenses[[#This Row],[Employee ID]]="","",IFERROR(VLOOKUP(Expenses[[#This Row],[Employee ID]],EmployeeInfo[],3,0),"ID ERROR")))</f>
        <v/>
      </c>
      <c r="C46" s="90"/>
      <c r="D46" s="91"/>
      <c r="E46" s="92"/>
      <c r="F46" s="87"/>
      <c r="G46" s="136"/>
      <c r="H46" s="101" t="str">
        <f>IF(Expenses[[#This Row],[Employee ID]]="(enter ID)","(autofill)",IF(Expenses[[#This Row],[Employee ID]]="","",IFERROR(VLOOKUP(Expenses[[#This Row],[Employee ID]],EmployeeInfo[],7,0),"ID ERROR")))</f>
        <v/>
      </c>
      <c r="I46" s="88"/>
      <c r="J46" s="125"/>
      <c r="K46" s="125"/>
      <c r="L46" s="103" t="str">
        <f>IF(Expenses[[#This Row],[Employee ID]]="(enter ID)","(autofill)",IF(Expenses[[#This Row],[Employee ID]]="","",IFERROR(ROUND(Expenses[[#This Row],['# of Hours]]*Expenses[[#This Row],[Hourly Rate]],2),0)))</f>
        <v/>
      </c>
      <c r="M46" s="103" t="str">
        <f>IF(Expenses[[#This Row],[Employee ID]]="(enter ID)","(autofill)",IF(Expenses[[#This Row],[Employee ID]]="","",IFERROR(ROUND(ROUND(Expenses[[#This Row],[Miles Traveled]]*0.655,2)+Expenses[[#This Row],[Meals 
Cost]]+Expenses[[#This Row],[Lodging Cost]],2),0)))</f>
        <v/>
      </c>
      <c r="N4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 spans="1:14" x14ac:dyDescent="0.25">
      <c r="A47" s="89"/>
      <c r="B47" s="100" t="str">
        <f>IF(Expenses[[#This Row],[Employee ID]]="(enter ID)","(autofill)",IF(Expenses[[#This Row],[Employee ID]]="","",IFERROR(VLOOKUP(Expenses[[#This Row],[Employee ID]],EmployeeInfo[],3,0),"ID ERROR")))</f>
        <v/>
      </c>
      <c r="C47" s="90"/>
      <c r="D47" s="91"/>
      <c r="E47" s="92"/>
      <c r="F47" s="87"/>
      <c r="G47" s="136"/>
      <c r="H47" s="101" t="str">
        <f>IF(Expenses[[#This Row],[Employee ID]]="(enter ID)","(autofill)",IF(Expenses[[#This Row],[Employee ID]]="","",IFERROR(VLOOKUP(Expenses[[#This Row],[Employee ID]],EmployeeInfo[],7,0),"ID ERROR")))</f>
        <v/>
      </c>
      <c r="I47" s="88"/>
      <c r="J47" s="125"/>
      <c r="K47" s="125"/>
      <c r="L47" s="103" t="str">
        <f>IF(Expenses[[#This Row],[Employee ID]]="(enter ID)","(autofill)",IF(Expenses[[#This Row],[Employee ID]]="","",IFERROR(ROUND(Expenses[[#This Row],['# of Hours]]*Expenses[[#This Row],[Hourly Rate]],2),0)))</f>
        <v/>
      </c>
      <c r="M47" s="103" t="str">
        <f>IF(Expenses[[#This Row],[Employee ID]]="(enter ID)","(autofill)",IF(Expenses[[#This Row],[Employee ID]]="","",IFERROR(ROUND(ROUND(Expenses[[#This Row],[Miles Traveled]]*0.655,2)+Expenses[[#This Row],[Meals 
Cost]]+Expenses[[#This Row],[Lodging Cost]],2),0)))</f>
        <v/>
      </c>
      <c r="N4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 spans="1:14" x14ac:dyDescent="0.25">
      <c r="A48" s="89"/>
      <c r="B48" s="100" t="str">
        <f>IF(Expenses[[#This Row],[Employee ID]]="(enter ID)","(autofill)",IF(Expenses[[#This Row],[Employee ID]]="","",IFERROR(VLOOKUP(Expenses[[#This Row],[Employee ID]],EmployeeInfo[],3,0),"ID ERROR")))</f>
        <v/>
      </c>
      <c r="C48" s="90"/>
      <c r="D48" s="91"/>
      <c r="E48" s="92"/>
      <c r="F48" s="87"/>
      <c r="G48" s="136"/>
      <c r="H48" s="101" t="str">
        <f>IF(Expenses[[#This Row],[Employee ID]]="(enter ID)","(autofill)",IF(Expenses[[#This Row],[Employee ID]]="","",IFERROR(VLOOKUP(Expenses[[#This Row],[Employee ID]],EmployeeInfo[],7,0),"ID ERROR")))</f>
        <v/>
      </c>
      <c r="I48" s="88"/>
      <c r="J48" s="125"/>
      <c r="K48" s="125"/>
      <c r="L48" s="103" t="str">
        <f>IF(Expenses[[#This Row],[Employee ID]]="(enter ID)","(autofill)",IF(Expenses[[#This Row],[Employee ID]]="","",IFERROR(ROUND(Expenses[[#This Row],['# of Hours]]*Expenses[[#This Row],[Hourly Rate]],2),0)))</f>
        <v/>
      </c>
      <c r="M48" s="103" t="str">
        <f>IF(Expenses[[#This Row],[Employee ID]]="(enter ID)","(autofill)",IF(Expenses[[#This Row],[Employee ID]]="","",IFERROR(ROUND(ROUND(Expenses[[#This Row],[Miles Traveled]]*0.655,2)+Expenses[[#This Row],[Meals 
Cost]]+Expenses[[#This Row],[Lodging Cost]],2),0)))</f>
        <v/>
      </c>
      <c r="N4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 spans="1:14" x14ac:dyDescent="0.25">
      <c r="A49" s="89"/>
      <c r="B49" s="100" t="str">
        <f>IF(Expenses[[#This Row],[Employee ID]]="(enter ID)","(autofill)",IF(Expenses[[#This Row],[Employee ID]]="","",IFERROR(VLOOKUP(Expenses[[#This Row],[Employee ID]],EmployeeInfo[],3,0),"ID ERROR")))</f>
        <v/>
      </c>
      <c r="C49" s="90"/>
      <c r="D49" s="91"/>
      <c r="E49" s="92"/>
      <c r="F49" s="87"/>
      <c r="G49" s="136"/>
      <c r="H49" s="101" t="str">
        <f>IF(Expenses[[#This Row],[Employee ID]]="(enter ID)","(autofill)",IF(Expenses[[#This Row],[Employee ID]]="","",IFERROR(VLOOKUP(Expenses[[#This Row],[Employee ID]],EmployeeInfo[],7,0),"ID ERROR")))</f>
        <v/>
      </c>
      <c r="I49" s="88"/>
      <c r="J49" s="125"/>
      <c r="K49" s="125"/>
      <c r="L49" s="103" t="str">
        <f>IF(Expenses[[#This Row],[Employee ID]]="(enter ID)","(autofill)",IF(Expenses[[#This Row],[Employee ID]]="","",IFERROR(ROUND(Expenses[[#This Row],['# of Hours]]*Expenses[[#This Row],[Hourly Rate]],2),0)))</f>
        <v/>
      </c>
      <c r="M49" s="103" t="str">
        <f>IF(Expenses[[#This Row],[Employee ID]]="(enter ID)","(autofill)",IF(Expenses[[#This Row],[Employee ID]]="","",IFERROR(ROUND(ROUND(Expenses[[#This Row],[Miles Traveled]]*0.655,2)+Expenses[[#This Row],[Meals 
Cost]]+Expenses[[#This Row],[Lodging Cost]],2),0)))</f>
        <v/>
      </c>
      <c r="N4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 spans="1:14" x14ac:dyDescent="0.25">
      <c r="A50" s="89"/>
      <c r="B50" s="100" t="str">
        <f>IF(Expenses[[#This Row],[Employee ID]]="(enter ID)","(autofill)",IF(Expenses[[#This Row],[Employee ID]]="","",IFERROR(VLOOKUP(Expenses[[#This Row],[Employee ID]],EmployeeInfo[],3,0),"ID ERROR")))</f>
        <v/>
      </c>
      <c r="C50" s="90"/>
      <c r="D50" s="91"/>
      <c r="E50" s="92"/>
      <c r="F50" s="87"/>
      <c r="G50" s="136"/>
      <c r="H50" s="101" t="str">
        <f>IF(Expenses[[#This Row],[Employee ID]]="(enter ID)","(autofill)",IF(Expenses[[#This Row],[Employee ID]]="","",IFERROR(VLOOKUP(Expenses[[#This Row],[Employee ID]],EmployeeInfo[],7,0),"ID ERROR")))</f>
        <v/>
      </c>
      <c r="I50" s="88"/>
      <c r="J50" s="125"/>
      <c r="K50" s="125"/>
      <c r="L50" s="103" t="str">
        <f>IF(Expenses[[#This Row],[Employee ID]]="(enter ID)","(autofill)",IF(Expenses[[#This Row],[Employee ID]]="","",IFERROR(ROUND(Expenses[[#This Row],['# of Hours]]*Expenses[[#This Row],[Hourly Rate]],2),0)))</f>
        <v/>
      </c>
      <c r="M50" s="103" t="str">
        <f>IF(Expenses[[#This Row],[Employee ID]]="(enter ID)","(autofill)",IF(Expenses[[#This Row],[Employee ID]]="","",IFERROR(ROUND(ROUND(Expenses[[#This Row],[Miles Traveled]]*0.655,2)+Expenses[[#This Row],[Meals 
Cost]]+Expenses[[#This Row],[Lodging Cost]],2),0)))</f>
        <v/>
      </c>
      <c r="N5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 spans="1:14" x14ac:dyDescent="0.25">
      <c r="A51" s="89"/>
      <c r="B51" s="100" t="str">
        <f>IF(Expenses[[#This Row],[Employee ID]]="(enter ID)","(autofill)",IF(Expenses[[#This Row],[Employee ID]]="","",IFERROR(VLOOKUP(Expenses[[#This Row],[Employee ID]],EmployeeInfo[],3,0),"ID ERROR")))</f>
        <v/>
      </c>
      <c r="C51" s="90"/>
      <c r="D51" s="91"/>
      <c r="E51" s="92"/>
      <c r="F51" s="87"/>
      <c r="G51" s="136"/>
      <c r="H51" s="101" t="str">
        <f>IF(Expenses[[#This Row],[Employee ID]]="(enter ID)","(autofill)",IF(Expenses[[#This Row],[Employee ID]]="","",IFERROR(VLOOKUP(Expenses[[#This Row],[Employee ID]],EmployeeInfo[],7,0),"ID ERROR")))</f>
        <v/>
      </c>
      <c r="I51" s="88"/>
      <c r="J51" s="125"/>
      <c r="K51" s="125"/>
      <c r="L51" s="103" t="str">
        <f>IF(Expenses[[#This Row],[Employee ID]]="(enter ID)","(autofill)",IF(Expenses[[#This Row],[Employee ID]]="","",IFERROR(ROUND(Expenses[[#This Row],['# of Hours]]*Expenses[[#This Row],[Hourly Rate]],2),0)))</f>
        <v/>
      </c>
      <c r="M51" s="103" t="str">
        <f>IF(Expenses[[#This Row],[Employee ID]]="(enter ID)","(autofill)",IF(Expenses[[#This Row],[Employee ID]]="","",IFERROR(ROUND(ROUND(Expenses[[#This Row],[Miles Traveled]]*0.655,2)+Expenses[[#This Row],[Meals 
Cost]]+Expenses[[#This Row],[Lodging Cost]],2),0)))</f>
        <v/>
      </c>
      <c r="N5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 spans="1:14" x14ac:dyDescent="0.25">
      <c r="A52" s="89"/>
      <c r="B52" s="100" t="str">
        <f>IF(Expenses[[#This Row],[Employee ID]]="(enter ID)","(autofill)",IF(Expenses[[#This Row],[Employee ID]]="","",IFERROR(VLOOKUP(Expenses[[#This Row],[Employee ID]],EmployeeInfo[],3,0),"ID ERROR")))</f>
        <v/>
      </c>
      <c r="C52" s="90"/>
      <c r="D52" s="91"/>
      <c r="E52" s="92"/>
      <c r="F52" s="87"/>
      <c r="G52" s="136"/>
      <c r="H52" s="101" t="str">
        <f>IF(Expenses[[#This Row],[Employee ID]]="(enter ID)","(autofill)",IF(Expenses[[#This Row],[Employee ID]]="","",IFERROR(VLOOKUP(Expenses[[#This Row],[Employee ID]],EmployeeInfo[],7,0),"ID ERROR")))</f>
        <v/>
      </c>
      <c r="I52" s="88"/>
      <c r="J52" s="125"/>
      <c r="K52" s="125"/>
      <c r="L52" s="103" t="str">
        <f>IF(Expenses[[#This Row],[Employee ID]]="(enter ID)","(autofill)",IF(Expenses[[#This Row],[Employee ID]]="","",IFERROR(ROUND(Expenses[[#This Row],['# of Hours]]*Expenses[[#This Row],[Hourly Rate]],2),0)))</f>
        <v/>
      </c>
      <c r="M52" s="103" t="str">
        <f>IF(Expenses[[#This Row],[Employee ID]]="(enter ID)","(autofill)",IF(Expenses[[#This Row],[Employee ID]]="","",IFERROR(ROUND(ROUND(Expenses[[#This Row],[Miles Traveled]]*0.655,2)+Expenses[[#This Row],[Meals 
Cost]]+Expenses[[#This Row],[Lodging Cost]],2),0)))</f>
        <v/>
      </c>
      <c r="N5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 spans="1:14" x14ac:dyDescent="0.25">
      <c r="A53" s="89"/>
      <c r="B53" s="100" t="str">
        <f>IF(Expenses[[#This Row],[Employee ID]]="(enter ID)","(autofill)",IF(Expenses[[#This Row],[Employee ID]]="","",IFERROR(VLOOKUP(Expenses[[#This Row],[Employee ID]],EmployeeInfo[],3,0),"ID ERROR")))</f>
        <v/>
      </c>
      <c r="C53" s="90"/>
      <c r="D53" s="91"/>
      <c r="E53" s="92"/>
      <c r="F53" s="87"/>
      <c r="G53" s="136"/>
      <c r="H53" s="101" t="str">
        <f>IF(Expenses[[#This Row],[Employee ID]]="(enter ID)","(autofill)",IF(Expenses[[#This Row],[Employee ID]]="","",IFERROR(VLOOKUP(Expenses[[#This Row],[Employee ID]],EmployeeInfo[],7,0),"ID ERROR")))</f>
        <v/>
      </c>
      <c r="I53" s="88"/>
      <c r="J53" s="125"/>
      <c r="K53" s="125"/>
      <c r="L53" s="103" t="str">
        <f>IF(Expenses[[#This Row],[Employee ID]]="(enter ID)","(autofill)",IF(Expenses[[#This Row],[Employee ID]]="","",IFERROR(ROUND(Expenses[[#This Row],['# of Hours]]*Expenses[[#This Row],[Hourly Rate]],2),0)))</f>
        <v/>
      </c>
      <c r="M53" s="103" t="str">
        <f>IF(Expenses[[#This Row],[Employee ID]]="(enter ID)","(autofill)",IF(Expenses[[#This Row],[Employee ID]]="","",IFERROR(ROUND(ROUND(Expenses[[#This Row],[Miles Traveled]]*0.655,2)+Expenses[[#This Row],[Meals 
Cost]]+Expenses[[#This Row],[Lodging Cost]],2),0)))</f>
        <v/>
      </c>
      <c r="N5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 spans="1:14" x14ac:dyDescent="0.25">
      <c r="A54" s="89"/>
      <c r="B54" s="100" t="str">
        <f>IF(Expenses[[#This Row],[Employee ID]]="(enter ID)","(autofill)",IF(Expenses[[#This Row],[Employee ID]]="","",IFERROR(VLOOKUP(Expenses[[#This Row],[Employee ID]],EmployeeInfo[],3,0),"ID ERROR")))</f>
        <v/>
      </c>
      <c r="C54" s="90"/>
      <c r="D54" s="91"/>
      <c r="E54" s="92"/>
      <c r="F54" s="87"/>
      <c r="G54" s="136"/>
      <c r="H54" s="101" t="str">
        <f>IF(Expenses[[#This Row],[Employee ID]]="(enter ID)","(autofill)",IF(Expenses[[#This Row],[Employee ID]]="","",IFERROR(VLOOKUP(Expenses[[#This Row],[Employee ID]],EmployeeInfo[],7,0),"ID ERROR")))</f>
        <v/>
      </c>
      <c r="I54" s="88"/>
      <c r="J54" s="125"/>
      <c r="K54" s="125"/>
      <c r="L54" s="103" t="str">
        <f>IF(Expenses[[#This Row],[Employee ID]]="(enter ID)","(autofill)",IF(Expenses[[#This Row],[Employee ID]]="","",IFERROR(ROUND(Expenses[[#This Row],['# of Hours]]*Expenses[[#This Row],[Hourly Rate]],2),0)))</f>
        <v/>
      </c>
      <c r="M54" s="103" t="str">
        <f>IF(Expenses[[#This Row],[Employee ID]]="(enter ID)","(autofill)",IF(Expenses[[#This Row],[Employee ID]]="","",IFERROR(ROUND(ROUND(Expenses[[#This Row],[Miles Traveled]]*0.655,2)+Expenses[[#This Row],[Meals 
Cost]]+Expenses[[#This Row],[Lodging Cost]],2),0)))</f>
        <v/>
      </c>
      <c r="N5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 spans="1:14" x14ac:dyDescent="0.25">
      <c r="A55" s="89"/>
      <c r="B55" s="100" t="str">
        <f>IF(Expenses[[#This Row],[Employee ID]]="(enter ID)","(autofill)",IF(Expenses[[#This Row],[Employee ID]]="","",IFERROR(VLOOKUP(Expenses[[#This Row],[Employee ID]],EmployeeInfo[],3,0),"ID ERROR")))</f>
        <v/>
      </c>
      <c r="C55" s="90"/>
      <c r="D55" s="91"/>
      <c r="E55" s="92"/>
      <c r="F55" s="87"/>
      <c r="G55" s="136"/>
      <c r="H55" s="101" t="str">
        <f>IF(Expenses[[#This Row],[Employee ID]]="(enter ID)","(autofill)",IF(Expenses[[#This Row],[Employee ID]]="","",IFERROR(VLOOKUP(Expenses[[#This Row],[Employee ID]],EmployeeInfo[],7,0),"ID ERROR")))</f>
        <v/>
      </c>
      <c r="I55" s="88"/>
      <c r="J55" s="125"/>
      <c r="K55" s="125"/>
      <c r="L55" s="103" t="str">
        <f>IF(Expenses[[#This Row],[Employee ID]]="(enter ID)","(autofill)",IF(Expenses[[#This Row],[Employee ID]]="","",IFERROR(ROUND(Expenses[[#This Row],['# of Hours]]*Expenses[[#This Row],[Hourly Rate]],2),0)))</f>
        <v/>
      </c>
      <c r="M55" s="103" t="str">
        <f>IF(Expenses[[#This Row],[Employee ID]]="(enter ID)","(autofill)",IF(Expenses[[#This Row],[Employee ID]]="","",IFERROR(ROUND(ROUND(Expenses[[#This Row],[Miles Traveled]]*0.655,2)+Expenses[[#This Row],[Meals 
Cost]]+Expenses[[#This Row],[Lodging Cost]],2),0)))</f>
        <v/>
      </c>
      <c r="N5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 spans="1:14" x14ac:dyDescent="0.25">
      <c r="A56" s="89"/>
      <c r="B56" s="100" t="str">
        <f>IF(Expenses[[#This Row],[Employee ID]]="(enter ID)","(autofill)",IF(Expenses[[#This Row],[Employee ID]]="","",IFERROR(VLOOKUP(Expenses[[#This Row],[Employee ID]],EmployeeInfo[],3,0),"ID ERROR")))</f>
        <v/>
      </c>
      <c r="C56" s="90"/>
      <c r="D56" s="91"/>
      <c r="E56" s="92"/>
      <c r="F56" s="87"/>
      <c r="G56" s="136"/>
      <c r="H56" s="101" t="str">
        <f>IF(Expenses[[#This Row],[Employee ID]]="(enter ID)","(autofill)",IF(Expenses[[#This Row],[Employee ID]]="","",IFERROR(VLOOKUP(Expenses[[#This Row],[Employee ID]],EmployeeInfo[],7,0),"ID ERROR")))</f>
        <v/>
      </c>
      <c r="I56" s="88"/>
      <c r="J56" s="125"/>
      <c r="K56" s="125"/>
      <c r="L56" s="103" t="str">
        <f>IF(Expenses[[#This Row],[Employee ID]]="(enter ID)","(autofill)",IF(Expenses[[#This Row],[Employee ID]]="","",IFERROR(ROUND(Expenses[[#This Row],['# of Hours]]*Expenses[[#This Row],[Hourly Rate]],2),0)))</f>
        <v/>
      </c>
      <c r="M56" s="103" t="str">
        <f>IF(Expenses[[#This Row],[Employee ID]]="(enter ID)","(autofill)",IF(Expenses[[#This Row],[Employee ID]]="","",IFERROR(ROUND(ROUND(Expenses[[#This Row],[Miles Traveled]]*0.655,2)+Expenses[[#This Row],[Meals 
Cost]]+Expenses[[#This Row],[Lodging Cost]],2),0)))</f>
        <v/>
      </c>
      <c r="N5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 spans="1:14" x14ac:dyDescent="0.25">
      <c r="A57" s="89"/>
      <c r="B57" s="100" t="str">
        <f>IF(Expenses[[#This Row],[Employee ID]]="(enter ID)","(autofill)",IF(Expenses[[#This Row],[Employee ID]]="","",IFERROR(VLOOKUP(Expenses[[#This Row],[Employee ID]],EmployeeInfo[],3,0),"ID ERROR")))</f>
        <v/>
      </c>
      <c r="C57" s="90"/>
      <c r="D57" s="91"/>
      <c r="E57" s="92"/>
      <c r="F57" s="87"/>
      <c r="G57" s="136"/>
      <c r="H57" s="101" t="str">
        <f>IF(Expenses[[#This Row],[Employee ID]]="(enter ID)","(autofill)",IF(Expenses[[#This Row],[Employee ID]]="","",IFERROR(VLOOKUP(Expenses[[#This Row],[Employee ID]],EmployeeInfo[],7,0),"ID ERROR")))</f>
        <v/>
      </c>
      <c r="I57" s="88"/>
      <c r="J57" s="125"/>
      <c r="K57" s="125"/>
      <c r="L57" s="103" t="str">
        <f>IF(Expenses[[#This Row],[Employee ID]]="(enter ID)","(autofill)",IF(Expenses[[#This Row],[Employee ID]]="","",IFERROR(ROUND(Expenses[[#This Row],['# of Hours]]*Expenses[[#This Row],[Hourly Rate]],2),0)))</f>
        <v/>
      </c>
      <c r="M57" s="103" t="str">
        <f>IF(Expenses[[#This Row],[Employee ID]]="(enter ID)","(autofill)",IF(Expenses[[#This Row],[Employee ID]]="","",IFERROR(ROUND(ROUND(Expenses[[#This Row],[Miles Traveled]]*0.655,2)+Expenses[[#This Row],[Meals 
Cost]]+Expenses[[#This Row],[Lodging Cost]],2),0)))</f>
        <v/>
      </c>
      <c r="N5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 spans="1:14" x14ac:dyDescent="0.25">
      <c r="A58" s="89"/>
      <c r="B58" s="100" t="str">
        <f>IF(Expenses[[#This Row],[Employee ID]]="(enter ID)","(autofill)",IF(Expenses[[#This Row],[Employee ID]]="","",IFERROR(VLOOKUP(Expenses[[#This Row],[Employee ID]],EmployeeInfo[],3,0),"ID ERROR")))</f>
        <v/>
      </c>
      <c r="C58" s="90"/>
      <c r="D58" s="91"/>
      <c r="E58" s="92"/>
      <c r="F58" s="87"/>
      <c r="G58" s="136"/>
      <c r="H58" s="101" t="str">
        <f>IF(Expenses[[#This Row],[Employee ID]]="(enter ID)","(autofill)",IF(Expenses[[#This Row],[Employee ID]]="","",IFERROR(VLOOKUP(Expenses[[#This Row],[Employee ID]],EmployeeInfo[],7,0),"ID ERROR")))</f>
        <v/>
      </c>
      <c r="I58" s="88"/>
      <c r="J58" s="125"/>
      <c r="K58" s="125"/>
      <c r="L58" s="103" t="str">
        <f>IF(Expenses[[#This Row],[Employee ID]]="(enter ID)","(autofill)",IF(Expenses[[#This Row],[Employee ID]]="","",IFERROR(ROUND(Expenses[[#This Row],['# of Hours]]*Expenses[[#This Row],[Hourly Rate]],2),0)))</f>
        <v/>
      </c>
      <c r="M58" s="103" t="str">
        <f>IF(Expenses[[#This Row],[Employee ID]]="(enter ID)","(autofill)",IF(Expenses[[#This Row],[Employee ID]]="","",IFERROR(ROUND(ROUND(Expenses[[#This Row],[Miles Traveled]]*0.655,2)+Expenses[[#This Row],[Meals 
Cost]]+Expenses[[#This Row],[Lodging Cost]],2),0)))</f>
        <v/>
      </c>
      <c r="N5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 spans="1:14" x14ac:dyDescent="0.25">
      <c r="A59" s="89"/>
      <c r="B59" s="100" t="str">
        <f>IF(Expenses[[#This Row],[Employee ID]]="(enter ID)","(autofill)",IF(Expenses[[#This Row],[Employee ID]]="","",IFERROR(VLOOKUP(Expenses[[#This Row],[Employee ID]],EmployeeInfo[],3,0),"ID ERROR")))</f>
        <v/>
      </c>
      <c r="C59" s="90"/>
      <c r="D59" s="91"/>
      <c r="E59" s="92"/>
      <c r="F59" s="87"/>
      <c r="G59" s="136"/>
      <c r="H59" s="101" t="str">
        <f>IF(Expenses[[#This Row],[Employee ID]]="(enter ID)","(autofill)",IF(Expenses[[#This Row],[Employee ID]]="","",IFERROR(VLOOKUP(Expenses[[#This Row],[Employee ID]],EmployeeInfo[],7,0),"ID ERROR")))</f>
        <v/>
      </c>
      <c r="I59" s="88"/>
      <c r="J59" s="125"/>
      <c r="K59" s="125"/>
      <c r="L59" s="103" t="str">
        <f>IF(Expenses[[#This Row],[Employee ID]]="(enter ID)","(autofill)",IF(Expenses[[#This Row],[Employee ID]]="","",IFERROR(ROUND(Expenses[[#This Row],['# of Hours]]*Expenses[[#This Row],[Hourly Rate]],2),0)))</f>
        <v/>
      </c>
      <c r="M59" s="103" t="str">
        <f>IF(Expenses[[#This Row],[Employee ID]]="(enter ID)","(autofill)",IF(Expenses[[#This Row],[Employee ID]]="","",IFERROR(ROUND(ROUND(Expenses[[#This Row],[Miles Traveled]]*0.655,2)+Expenses[[#This Row],[Meals 
Cost]]+Expenses[[#This Row],[Lodging Cost]],2),0)))</f>
        <v/>
      </c>
      <c r="N5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 spans="1:14" x14ac:dyDescent="0.25">
      <c r="A60" s="89"/>
      <c r="B60" s="100" t="str">
        <f>IF(Expenses[[#This Row],[Employee ID]]="(enter ID)","(autofill)",IF(Expenses[[#This Row],[Employee ID]]="","",IFERROR(VLOOKUP(Expenses[[#This Row],[Employee ID]],EmployeeInfo[],3,0),"ID ERROR")))</f>
        <v/>
      </c>
      <c r="C60" s="90"/>
      <c r="D60" s="91"/>
      <c r="E60" s="92"/>
      <c r="F60" s="87"/>
      <c r="G60" s="136"/>
      <c r="H60" s="101" t="str">
        <f>IF(Expenses[[#This Row],[Employee ID]]="(enter ID)","(autofill)",IF(Expenses[[#This Row],[Employee ID]]="","",IFERROR(VLOOKUP(Expenses[[#This Row],[Employee ID]],EmployeeInfo[],7,0),"ID ERROR")))</f>
        <v/>
      </c>
      <c r="I60" s="88"/>
      <c r="J60" s="125"/>
      <c r="K60" s="125"/>
      <c r="L60" s="103" t="str">
        <f>IF(Expenses[[#This Row],[Employee ID]]="(enter ID)","(autofill)",IF(Expenses[[#This Row],[Employee ID]]="","",IFERROR(ROUND(Expenses[[#This Row],['# of Hours]]*Expenses[[#This Row],[Hourly Rate]],2),0)))</f>
        <v/>
      </c>
      <c r="M60" s="103" t="str">
        <f>IF(Expenses[[#This Row],[Employee ID]]="(enter ID)","(autofill)",IF(Expenses[[#This Row],[Employee ID]]="","",IFERROR(ROUND(ROUND(Expenses[[#This Row],[Miles Traveled]]*0.655,2)+Expenses[[#This Row],[Meals 
Cost]]+Expenses[[#This Row],[Lodging Cost]],2),0)))</f>
        <v/>
      </c>
      <c r="N6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 spans="1:14" x14ac:dyDescent="0.25">
      <c r="A61" s="89"/>
      <c r="B61" s="100" t="str">
        <f>IF(Expenses[[#This Row],[Employee ID]]="(enter ID)","(autofill)",IF(Expenses[[#This Row],[Employee ID]]="","",IFERROR(VLOOKUP(Expenses[[#This Row],[Employee ID]],EmployeeInfo[],3,0),"ID ERROR")))</f>
        <v/>
      </c>
      <c r="C61" s="90"/>
      <c r="D61" s="91"/>
      <c r="E61" s="92"/>
      <c r="F61" s="87"/>
      <c r="G61" s="136"/>
      <c r="H61" s="101" t="str">
        <f>IF(Expenses[[#This Row],[Employee ID]]="(enter ID)","(autofill)",IF(Expenses[[#This Row],[Employee ID]]="","",IFERROR(VLOOKUP(Expenses[[#This Row],[Employee ID]],EmployeeInfo[],7,0),"ID ERROR")))</f>
        <v/>
      </c>
      <c r="I61" s="88"/>
      <c r="J61" s="125"/>
      <c r="K61" s="125"/>
      <c r="L61" s="103" t="str">
        <f>IF(Expenses[[#This Row],[Employee ID]]="(enter ID)","(autofill)",IF(Expenses[[#This Row],[Employee ID]]="","",IFERROR(ROUND(Expenses[[#This Row],['# of Hours]]*Expenses[[#This Row],[Hourly Rate]],2),0)))</f>
        <v/>
      </c>
      <c r="M61" s="103" t="str">
        <f>IF(Expenses[[#This Row],[Employee ID]]="(enter ID)","(autofill)",IF(Expenses[[#This Row],[Employee ID]]="","",IFERROR(ROUND(ROUND(Expenses[[#This Row],[Miles Traveled]]*0.655,2)+Expenses[[#This Row],[Meals 
Cost]]+Expenses[[#This Row],[Lodging Cost]],2),0)))</f>
        <v/>
      </c>
      <c r="N6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 spans="1:14" x14ac:dyDescent="0.25">
      <c r="A62" s="89"/>
      <c r="B62" s="100" t="str">
        <f>IF(Expenses[[#This Row],[Employee ID]]="(enter ID)","(autofill)",IF(Expenses[[#This Row],[Employee ID]]="","",IFERROR(VLOOKUP(Expenses[[#This Row],[Employee ID]],EmployeeInfo[],3,0),"ID ERROR")))</f>
        <v/>
      </c>
      <c r="C62" s="90"/>
      <c r="D62" s="91"/>
      <c r="E62" s="92"/>
      <c r="F62" s="87"/>
      <c r="G62" s="136"/>
      <c r="H62" s="101" t="str">
        <f>IF(Expenses[[#This Row],[Employee ID]]="(enter ID)","(autofill)",IF(Expenses[[#This Row],[Employee ID]]="","",IFERROR(VLOOKUP(Expenses[[#This Row],[Employee ID]],EmployeeInfo[],7,0),"ID ERROR")))</f>
        <v/>
      </c>
      <c r="I62" s="88"/>
      <c r="J62" s="125"/>
      <c r="K62" s="125"/>
      <c r="L62" s="103" t="str">
        <f>IF(Expenses[[#This Row],[Employee ID]]="(enter ID)","(autofill)",IF(Expenses[[#This Row],[Employee ID]]="","",IFERROR(ROUND(Expenses[[#This Row],['# of Hours]]*Expenses[[#This Row],[Hourly Rate]],2),0)))</f>
        <v/>
      </c>
      <c r="M62" s="103" t="str">
        <f>IF(Expenses[[#This Row],[Employee ID]]="(enter ID)","(autofill)",IF(Expenses[[#This Row],[Employee ID]]="","",IFERROR(ROUND(ROUND(Expenses[[#This Row],[Miles Traveled]]*0.655,2)+Expenses[[#This Row],[Meals 
Cost]]+Expenses[[#This Row],[Lodging Cost]],2),0)))</f>
        <v/>
      </c>
      <c r="N6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 spans="1:14" x14ac:dyDescent="0.25">
      <c r="A63" s="89"/>
      <c r="B63" s="100" t="str">
        <f>IF(Expenses[[#This Row],[Employee ID]]="(enter ID)","(autofill)",IF(Expenses[[#This Row],[Employee ID]]="","",IFERROR(VLOOKUP(Expenses[[#This Row],[Employee ID]],EmployeeInfo[],3,0),"ID ERROR")))</f>
        <v/>
      </c>
      <c r="C63" s="90"/>
      <c r="D63" s="91"/>
      <c r="E63" s="92"/>
      <c r="F63" s="87"/>
      <c r="G63" s="136"/>
      <c r="H63" s="101" t="str">
        <f>IF(Expenses[[#This Row],[Employee ID]]="(enter ID)","(autofill)",IF(Expenses[[#This Row],[Employee ID]]="","",IFERROR(VLOOKUP(Expenses[[#This Row],[Employee ID]],EmployeeInfo[],7,0),"ID ERROR")))</f>
        <v/>
      </c>
      <c r="I63" s="88"/>
      <c r="J63" s="125"/>
      <c r="K63" s="125"/>
      <c r="L63" s="103" t="str">
        <f>IF(Expenses[[#This Row],[Employee ID]]="(enter ID)","(autofill)",IF(Expenses[[#This Row],[Employee ID]]="","",IFERROR(ROUND(Expenses[[#This Row],['# of Hours]]*Expenses[[#This Row],[Hourly Rate]],2),0)))</f>
        <v/>
      </c>
      <c r="M63" s="103" t="str">
        <f>IF(Expenses[[#This Row],[Employee ID]]="(enter ID)","(autofill)",IF(Expenses[[#This Row],[Employee ID]]="","",IFERROR(ROUND(ROUND(Expenses[[#This Row],[Miles Traveled]]*0.655,2)+Expenses[[#This Row],[Meals 
Cost]]+Expenses[[#This Row],[Lodging Cost]],2),0)))</f>
        <v/>
      </c>
      <c r="N6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 spans="1:14" x14ac:dyDescent="0.25">
      <c r="A64" s="89"/>
      <c r="B64" s="100" t="str">
        <f>IF(Expenses[[#This Row],[Employee ID]]="(enter ID)","(autofill)",IF(Expenses[[#This Row],[Employee ID]]="","",IFERROR(VLOOKUP(Expenses[[#This Row],[Employee ID]],EmployeeInfo[],3,0),"ID ERROR")))</f>
        <v/>
      </c>
      <c r="C64" s="90"/>
      <c r="D64" s="91"/>
      <c r="E64" s="92"/>
      <c r="F64" s="87"/>
      <c r="G64" s="136"/>
      <c r="H64" s="101" t="str">
        <f>IF(Expenses[[#This Row],[Employee ID]]="(enter ID)","(autofill)",IF(Expenses[[#This Row],[Employee ID]]="","",IFERROR(VLOOKUP(Expenses[[#This Row],[Employee ID]],EmployeeInfo[],7,0),"ID ERROR")))</f>
        <v/>
      </c>
      <c r="I64" s="88"/>
      <c r="J64" s="125"/>
      <c r="K64" s="125"/>
      <c r="L64" s="103" t="str">
        <f>IF(Expenses[[#This Row],[Employee ID]]="(enter ID)","(autofill)",IF(Expenses[[#This Row],[Employee ID]]="","",IFERROR(ROUND(Expenses[[#This Row],['# of Hours]]*Expenses[[#This Row],[Hourly Rate]],2),0)))</f>
        <v/>
      </c>
      <c r="M64" s="103" t="str">
        <f>IF(Expenses[[#This Row],[Employee ID]]="(enter ID)","(autofill)",IF(Expenses[[#This Row],[Employee ID]]="","",IFERROR(ROUND(ROUND(Expenses[[#This Row],[Miles Traveled]]*0.655,2)+Expenses[[#This Row],[Meals 
Cost]]+Expenses[[#This Row],[Lodging Cost]],2),0)))</f>
        <v/>
      </c>
      <c r="N6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 spans="1:14" x14ac:dyDescent="0.25">
      <c r="A65" s="89"/>
      <c r="B65" s="100" t="str">
        <f>IF(Expenses[[#This Row],[Employee ID]]="(enter ID)","(autofill)",IF(Expenses[[#This Row],[Employee ID]]="","",IFERROR(VLOOKUP(Expenses[[#This Row],[Employee ID]],EmployeeInfo[],3,0),"ID ERROR")))</f>
        <v/>
      </c>
      <c r="C65" s="90"/>
      <c r="D65" s="91"/>
      <c r="E65" s="92"/>
      <c r="F65" s="87"/>
      <c r="G65" s="136"/>
      <c r="H65" s="101" t="str">
        <f>IF(Expenses[[#This Row],[Employee ID]]="(enter ID)","(autofill)",IF(Expenses[[#This Row],[Employee ID]]="","",IFERROR(VLOOKUP(Expenses[[#This Row],[Employee ID]],EmployeeInfo[],7,0),"ID ERROR")))</f>
        <v/>
      </c>
      <c r="I65" s="88"/>
      <c r="J65" s="125"/>
      <c r="K65" s="125"/>
      <c r="L65" s="103" t="str">
        <f>IF(Expenses[[#This Row],[Employee ID]]="(enter ID)","(autofill)",IF(Expenses[[#This Row],[Employee ID]]="","",IFERROR(ROUND(Expenses[[#This Row],['# of Hours]]*Expenses[[#This Row],[Hourly Rate]],2),0)))</f>
        <v/>
      </c>
      <c r="M65" s="103" t="str">
        <f>IF(Expenses[[#This Row],[Employee ID]]="(enter ID)","(autofill)",IF(Expenses[[#This Row],[Employee ID]]="","",IFERROR(ROUND(ROUND(Expenses[[#This Row],[Miles Traveled]]*0.655,2)+Expenses[[#This Row],[Meals 
Cost]]+Expenses[[#This Row],[Lodging Cost]],2),0)))</f>
        <v/>
      </c>
      <c r="N6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 spans="1:14" x14ac:dyDescent="0.25">
      <c r="A66" s="89"/>
      <c r="B66" s="100" t="str">
        <f>IF(Expenses[[#This Row],[Employee ID]]="(enter ID)","(autofill)",IF(Expenses[[#This Row],[Employee ID]]="","",IFERROR(VLOOKUP(Expenses[[#This Row],[Employee ID]],EmployeeInfo[],3,0),"ID ERROR")))</f>
        <v/>
      </c>
      <c r="C66" s="90"/>
      <c r="D66" s="91"/>
      <c r="E66" s="92"/>
      <c r="F66" s="87"/>
      <c r="G66" s="136"/>
      <c r="H66" s="101" t="str">
        <f>IF(Expenses[[#This Row],[Employee ID]]="(enter ID)","(autofill)",IF(Expenses[[#This Row],[Employee ID]]="","",IFERROR(VLOOKUP(Expenses[[#This Row],[Employee ID]],EmployeeInfo[],7,0),"ID ERROR")))</f>
        <v/>
      </c>
      <c r="I66" s="88"/>
      <c r="J66" s="125"/>
      <c r="K66" s="125"/>
      <c r="L66" s="103" t="str">
        <f>IF(Expenses[[#This Row],[Employee ID]]="(enter ID)","(autofill)",IF(Expenses[[#This Row],[Employee ID]]="","",IFERROR(ROUND(Expenses[[#This Row],['# of Hours]]*Expenses[[#This Row],[Hourly Rate]],2),0)))</f>
        <v/>
      </c>
      <c r="M66" s="103" t="str">
        <f>IF(Expenses[[#This Row],[Employee ID]]="(enter ID)","(autofill)",IF(Expenses[[#This Row],[Employee ID]]="","",IFERROR(ROUND(ROUND(Expenses[[#This Row],[Miles Traveled]]*0.655,2)+Expenses[[#This Row],[Meals 
Cost]]+Expenses[[#This Row],[Lodging Cost]],2),0)))</f>
        <v/>
      </c>
      <c r="N6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 spans="1:14" x14ac:dyDescent="0.25">
      <c r="A67" s="89"/>
      <c r="B67" s="100" t="str">
        <f>IF(Expenses[[#This Row],[Employee ID]]="(enter ID)","(autofill)",IF(Expenses[[#This Row],[Employee ID]]="","",IFERROR(VLOOKUP(Expenses[[#This Row],[Employee ID]],EmployeeInfo[],3,0),"ID ERROR")))</f>
        <v/>
      </c>
      <c r="C67" s="90"/>
      <c r="D67" s="91"/>
      <c r="E67" s="92"/>
      <c r="F67" s="87"/>
      <c r="G67" s="136"/>
      <c r="H67" s="101" t="str">
        <f>IF(Expenses[[#This Row],[Employee ID]]="(enter ID)","(autofill)",IF(Expenses[[#This Row],[Employee ID]]="","",IFERROR(VLOOKUP(Expenses[[#This Row],[Employee ID]],EmployeeInfo[],7,0),"ID ERROR")))</f>
        <v/>
      </c>
      <c r="I67" s="88"/>
      <c r="J67" s="125"/>
      <c r="K67" s="125"/>
      <c r="L67" s="103" t="str">
        <f>IF(Expenses[[#This Row],[Employee ID]]="(enter ID)","(autofill)",IF(Expenses[[#This Row],[Employee ID]]="","",IFERROR(ROUND(Expenses[[#This Row],['# of Hours]]*Expenses[[#This Row],[Hourly Rate]],2),0)))</f>
        <v/>
      </c>
      <c r="M67" s="103" t="str">
        <f>IF(Expenses[[#This Row],[Employee ID]]="(enter ID)","(autofill)",IF(Expenses[[#This Row],[Employee ID]]="","",IFERROR(ROUND(ROUND(Expenses[[#This Row],[Miles Traveled]]*0.655,2)+Expenses[[#This Row],[Meals 
Cost]]+Expenses[[#This Row],[Lodging Cost]],2),0)))</f>
        <v/>
      </c>
      <c r="N6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 spans="1:14" x14ac:dyDescent="0.25">
      <c r="A68" s="89"/>
      <c r="B68" s="100" t="str">
        <f>IF(Expenses[[#This Row],[Employee ID]]="(enter ID)","(autofill)",IF(Expenses[[#This Row],[Employee ID]]="","",IFERROR(VLOOKUP(Expenses[[#This Row],[Employee ID]],EmployeeInfo[],3,0),"ID ERROR")))</f>
        <v/>
      </c>
      <c r="C68" s="90"/>
      <c r="D68" s="91"/>
      <c r="E68" s="92"/>
      <c r="F68" s="87"/>
      <c r="G68" s="136"/>
      <c r="H68" s="101" t="str">
        <f>IF(Expenses[[#This Row],[Employee ID]]="(enter ID)","(autofill)",IF(Expenses[[#This Row],[Employee ID]]="","",IFERROR(VLOOKUP(Expenses[[#This Row],[Employee ID]],EmployeeInfo[],7,0),"ID ERROR")))</f>
        <v/>
      </c>
      <c r="I68" s="88"/>
      <c r="J68" s="125"/>
      <c r="K68" s="125"/>
      <c r="L68" s="103" t="str">
        <f>IF(Expenses[[#This Row],[Employee ID]]="(enter ID)","(autofill)",IF(Expenses[[#This Row],[Employee ID]]="","",IFERROR(ROUND(Expenses[[#This Row],['# of Hours]]*Expenses[[#This Row],[Hourly Rate]],2),0)))</f>
        <v/>
      </c>
      <c r="M68" s="103" t="str">
        <f>IF(Expenses[[#This Row],[Employee ID]]="(enter ID)","(autofill)",IF(Expenses[[#This Row],[Employee ID]]="","",IFERROR(ROUND(ROUND(Expenses[[#This Row],[Miles Traveled]]*0.655,2)+Expenses[[#This Row],[Meals 
Cost]]+Expenses[[#This Row],[Lodging Cost]],2),0)))</f>
        <v/>
      </c>
      <c r="N6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 spans="1:14" x14ac:dyDescent="0.25">
      <c r="A69" s="89"/>
      <c r="B69" s="100" t="str">
        <f>IF(Expenses[[#This Row],[Employee ID]]="(enter ID)","(autofill)",IF(Expenses[[#This Row],[Employee ID]]="","",IFERROR(VLOOKUP(Expenses[[#This Row],[Employee ID]],EmployeeInfo[],3,0),"ID ERROR")))</f>
        <v/>
      </c>
      <c r="C69" s="90"/>
      <c r="D69" s="91"/>
      <c r="E69" s="92"/>
      <c r="F69" s="87"/>
      <c r="G69" s="136"/>
      <c r="H69" s="101" t="str">
        <f>IF(Expenses[[#This Row],[Employee ID]]="(enter ID)","(autofill)",IF(Expenses[[#This Row],[Employee ID]]="","",IFERROR(VLOOKUP(Expenses[[#This Row],[Employee ID]],EmployeeInfo[],7,0),"ID ERROR")))</f>
        <v/>
      </c>
      <c r="I69" s="88"/>
      <c r="J69" s="125"/>
      <c r="K69" s="125"/>
      <c r="L69" s="103" t="str">
        <f>IF(Expenses[[#This Row],[Employee ID]]="(enter ID)","(autofill)",IF(Expenses[[#This Row],[Employee ID]]="","",IFERROR(ROUND(Expenses[[#This Row],['# of Hours]]*Expenses[[#This Row],[Hourly Rate]],2),0)))</f>
        <v/>
      </c>
      <c r="M69" s="103" t="str">
        <f>IF(Expenses[[#This Row],[Employee ID]]="(enter ID)","(autofill)",IF(Expenses[[#This Row],[Employee ID]]="","",IFERROR(ROUND(ROUND(Expenses[[#This Row],[Miles Traveled]]*0.655,2)+Expenses[[#This Row],[Meals 
Cost]]+Expenses[[#This Row],[Lodging Cost]],2),0)))</f>
        <v/>
      </c>
      <c r="N6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 spans="1:14" x14ac:dyDescent="0.25">
      <c r="A70" s="89"/>
      <c r="B70" s="100" t="str">
        <f>IF(Expenses[[#This Row],[Employee ID]]="(enter ID)","(autofill)",IF(Expenses[[#This Row],[Employee ID]]="","",IFERROR(VLOOKUP(Expenses[[#This Row],[Employee ID]],EmployeeInfo[],3,0),"ID ERROR")))</f>
        <v/>
      </c>
      <c r="C70" s="90"/>
      <c r="D70" s="91"/>
      <c r="E70" s="92"/>
      <c r="F70" s="87"/>
      <c r="G70" s="136"/>
      <c r="H70" s="101" t="str">
        <f>IF(Expenses[[#This Row],[Employee ID]]="(enter ID)","(autofill)",IF(Expenses[[#This Row],[Employee ID]]="","",IFERROR(VLOOKUP(Expenses[[#This Row],[Employee ID]],EmployeeInfo[],7,0),"ID ERROR")))</f>
        <v/>
      </c>
      <c r="I70" s="88"/>
      <c r="J70" s="125"/>
      <c r="K70" s="125"/>
      <c r="L70" s="103" t="str">
        <f>IF(Expenses[[#This Row],[Employee ID]]="(enter ID)","(autofill)",IF(Expenses[[#This Row],[Employee ID]]="","",IFERROR(ROUND(Expenses[[#This Row],['# of Hours]]*Expenses[[#This Row],[Hourly Rate]],2),0)))</f>
        <v/>
      </c>
      <c r="M70" s="103" t="str">
        <f>IF(Expenses[[#This Row],[Employee ID]]="(enter ID)","(autofill)",IF(Expenses[[#This Row],[Employee ID]]="","",IFERROR(ROUND(ROUND(Expenses[[#This Row],[Miles Traveled]]*0.655,2)+Expenses[[#This Row],[Meals 
Cost]]+Expenses[[#This Row],[Lodging Cost]],2),0)))</f>
        <v/>
      </c>
      <c r="N7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 spans="1:14" x14ac:dyDescent="0.25">
      <c r="A71" s="89"/>
      <c r="B71" s="100" t="str">
        <f>IF(Expenses[[#This Row],[Employee ID]]="(enter ID)","(autofill)",IF(Expenses[[#This Row],[Employee ID]]="","",IFERROR(VLOOKUP(Expenses[[#This Row],[Employee ID]],EmployeeInfo[],3,0),"ID ERROR")))</f>
        <v/>
      </c>
      <c r="C71" s="90"/>
      <c r="D71" s="91"/>
      <c r="E71" s="92"/>
      <c r="F71" s="87"/>
      <c r="G71" s="136"/>
      <c r="H71" s="101" t="str">
        <f>IF(Expenses[[#This Row],[Employee ID]]="(enter ID)","(autofill)",IF(Expenses[[#This Row],[Employee ID]]="","",IFERROR(VLOOKUP(Expenses[[#This Row],[Employee ID]],EmployeeInfo[],7,0),"ID ERROR")))</f>
        <v/>
      </c>
      <c r="I71" s="88"/>
      <c r="J71" s="125"/>
      <c r="K71" s="125"/>
      <c r="L71" s="103" t="str">
        <f>IF(Expenses[[#This Row],[Employee ID]]="(enter ID)","(autofill)",IF(Expenses[[#This Row],[Employee ID]]="","",IFERROR(ROUND(Expenses[[#This Row],['# of Hours]]*Expenses[[#This Row],[Hourly Rate]],2),0)))</f>
        <v/>
      </c>
      <c r="M71" s="103" t="str">
        <f>IF(Expenses[[#This Row],[Employee ID]]="(enter ID)","(autofill)",IF(Expenses[[#This Row],[Employee ID]]="","",IFERROR(ROUND(ROUND(Expenses[[#This Row],[Miles Traveled]]*0.655,2)+Expenses[[#This Row],[Meals 
Cost]]+Expenses[[#This Row],[Lodging Cost]],2),0)))</f>
        <v/>
      </c>
      <c r="N7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 spans="1:14" x14ac:dyDescent="0.25">
      <c r="A72" s="89"/>
      <c r="B72" s="100" t="str">
        <f>IF(Expenses[[#This Row],[Employee ID]]="(enter ID)","(autofill)",IF(Expenses[[#This Row],[Employee ID]]="","",IFERROR(VLOOKUP(Expenses[[#This Row],[Employee ID]],EmployeeInfo[],3,0),"ID ERROR")))</f>
        <v/>
      </c>
      <c r="C72" s="90"/>
      <c r="D72" s="91"/>
      <c r="E72" s="92"/>
      <c r="F72" s="87"/>
      <c r="G72" s="136"/>
      <c r="H72" s="101" t="str">
        <f>IF(Expenses[[#This Row],[Employee ID]]="(enter ID)","(autofill)",IF(Expenses[[#This Row],[Employee ID]]="","",IFERROR(VLOOKUP(Expenses[[#This Row],[Employee ID]],EmployeeInfo[],7,0),"ID ERROR")))</f>
        <v/>
      </c>
      <c r="I72" s="88"/>
      <c r="J72" s="125"/>
      <c r="K72" s="125"/>
      <c r="L72" s="103" t="str">
        <f>IF(Expenses[[#This Row],[Employee ID]]="(enter ID)","(autofill)",IF(Expenses[[#This Row],[Employee ID]]="","",IFERROR(ROUND(Expenses[[#This Row],['# of Hours]]*Expenses[[#This Row],[Hourly Rate]],2),0)))</f>
        <v/>
      </c>
      <c r="M72" s="103" t="str">
        <f>IF(Expenses[[#This Row],[Employee ID]]="(enter ID)","(autofill)",IF(Expenses[[#This Row],[Employee ID]]="","",IFERROR(ROUND(ROUND(Expenses[[#This Row],[Miles Traveled]]*0.655,2)+Expenses[[#This Row],[Meals 
Cost]]+Expenses[[#This Row],[Lodging Cost]],2),0)))</f>
        <v/>
      </c>
      <c r="N7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 spans="1:14" x14ac:dyDescent="0.25">
      <c r="A73" s="89"/>
      <c r="B73" s="100" t="str">
        <f>IF(Expenses[[#This Row],[Employee ID]]="(enter ID)","(autofill)",IF(Expenses[[#This Row],[Employee ID]]="","",IFERROR(VLOOKUP(Expenses[[#This Row],[Employee ID]],EmployeeInfo[],3,0),"ID ERROR")))</f>
        <v/>
      </c>
      <c r="C73" s="90"/>
      <c r="D73" s="91"/>
      <c r="E73" s="92"/>
      <c r="F73" s="87"/>
      <c r="G73" s="136"/>
      <c r="H73" s="101" t="str">
        <f>IF(Expenses[[#This Row],[Employee ID]]="(enter ID)","(autofill)",IF(Expenses[[#This Row],[Employee ID]]="","",IFERROR(VLOOKUP(Expenses[[#This Row],[Employee ID]],EmployeeInfo[],7,0),"ID ERROR")))</f>
        <v/>
      </c>
      <c r="I73" s="88"/>
      <c r="J73" s="125"/>
      <c r="K73" s="125"/>
      <c r="L73" s="103" t="str">
        <f>IF(Expenses[[#This Row],[Employee ID]]="(enter ID)","(autofill)",IF(Expenses[[#This Row],[Employee ID]]="","",IFERROR(ROUND(Expenses[[#This Row],['# of Hours]]*Expenses[[#This Row],[Hourly Rate]],2),0)))</f>
        <v/>
      </c>
      <c r="M73" s="103" t="str">
        <f>IF(Expenses[[#This Row],[Employee ID]]="(enter ID)","(autofill)",IF(Expenses[[#This Row],[Employee ID]]="","",IFERROR(ROUND(ROUND(Expenses[[#This Row],[Miles Traveled]]*0.655,2)+Expenses[[#This Row],[Meals 
Cost]]+Expenses[[#This Row],[Lodging Cost]],2),0)))</f>
        <v/>
      </c>
      <c r="N7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 spans="1:14" x14ac:dyDescent="0.25">
      <c r="A74" s="89"/>
      <c r="B74" s="100" t="str">
        <f>IF(Expenses[[#This Row],[Employee ID]]="(enter ID)","(autofill)",IF(Expenses[[#This Row],[Employee ID]]="","",IFERROR(VLOOKUP(Expenses[[#This Row],[Employee ID]],EmployeeInfo[],3,0),"ID ERROR")))</f>
        <v/>
      </c>
      <c r="C74" s="90"/>
      <c r="D74" s="91"/>
      <c r="E74" s="92"/>
      <c r="F74" s="87"/>
      <c r="G74" s="136"/>
      <c r="H74" s="101" t="str">
        <f>IF(Expenses[[#This Row],[Employee ID]]="(enter ID)","(autofill)",IF(Expenses[[#This Row],[Employee ID]]="","",IFERROR(VLOOKUP(Expenses[[#This Row],[Employee ID]],EmployeeInfo[],7,0),"ID ERROR")))</f>
        <v/>
      </c>
      <c r="I74" s="88"/>
      <c r="J74" s="125"/>
      <c r="K74" s="125"/>
      <c r="L74" s="103" t="str">
        <f>IF(Expenses[[#This Row],[Employee ID]]="(enter ID)","(autofill)",IF(Expenses[[#This Row],[Employee ID]]="","",IFERROR(ROUND(Expenses[[#This Row],['# of Hours]]*Expenses[[#This Row],[Hourly Rate]],2),0)))</f>
        <v/>
      </c>
      <c r="M74" s="103" t="str">
        <f>IF(Expenses[[#This Row],[Employee ID]]="(enter ID)","(autofill)",IF(Expenses[[#This Row],[Employee ID]]="","",IFERROR(ROUND(ROUND(Expenses[[#This Row],[Miles Traveled]]*0.655,2)+Expenses[[#This Row],[Meals 
Cost]]+Expenses[[#This Row],[Lodging Cost]],2),0)))</f>
        <v/>
      </c>
      <c r="N7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5" spans="1:14" x14ac:dyDescent="0.25">
      <c r="A75" s="89"/>
      <c r="B75" s="100" t="str">
        <f>IF(Expenses[[#This Row],[Employee ID]]="(enter ID)","(autofill)",IF(Expenses[[#This Row],[Employee ID]]="","",IFERROR(VLOOKUP(Expenses[[#This Row],[Employee ID]],EmployeeInfo[],3,0),"ID ERROR")))</f>
        <v/>
      </c>
      <c r="C75" s="90"/>
      <c r="D75" s="91"/>
      <c r="E75" s="92"/>
      <c r="F75" s="87"/>
      <c r="G75" s="136"/>
      <c r="H75" s="101" t="str">
        <f>IF(Expenses[[#This Row],[Employee ID]]="(enter ID)","(autofill)",IF(Expenses[[#This Row],[Employee ID]]="","",IFERROR(VLOOKUP(Expenses[[#This Row],[Employee ID]],EmployeeInfo[],7,0),"ID ERROR")))</f>
        <v/>
      </c>
      <c r="I75" s="88"/>
      <c r="J75" s="125"/>
      <c r="K75" s="125"/>
      <c r="L75" s="103" t="str">
        <f>IF(Expenses[[#This Row],[Employee ID]]="(enter ID)","(autofill)",IF(Expenses[[#This Row],[Employee ID]]="","",IFERROR(ROUND(Expenses[[#This Row],['# of Hours]]*Expenses[[#This Row],[Hourly Rate]],2),0)))</f>
        <v/>
      </c>
      <c r="M75" s="103" t="str">
        <f>IF(Expenses[[#This Row],[Employee ID]]="(enter ID)","(autofill)",IF(Expenses[[#This Row],[Employee ID]]="","",IFERROR(ROUND(ROUND(Expenses[[#This Row],[Miles Traveled]]*0.655,2)+Expenses[[#This Row],[Meals 
Cost]]+Expenses[[#This Row],[Lodging Cost]],2),0)))</f>
        <v/>
      </c>
      <c r="N7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6" spans="1:14" x14ac:dyDescent="0.25">
      <c r="A76" s="89"/>
      <c r="B76" s="100" t="str">
        <f>IF(Expenses[[#This Row],[Employee ID]]="(enter ID)","(autofill)",IF(Expenses[[#This Row],[Employee ID]]="","",IFERROR(VLOOKUP(Expenses[[#This Row],[Employee ID]],EmployeeInfo[],3,0),"ID ERROR")))</f>
        <v/>
      </c>
      <c r="C76" s="90"/>
      <c r="D76" s="91"/>
      <c r="E76" s="92"/>
      <c r="F76" s="87"/>
      <c r="G76" s="136"/>
      <c r="H76" s="101" t="str">
        <f>IF(Expenses[[#This Row],[Employee ID]]="(enter ID)","(autofill)",IF(Expenses[[#This Row],[Employee ID]]="","",IFERROR(VLOOKUP(Expenses[[#This Row],[Employee ID]],EmployeeInfo[],7,0),"ID ERROR")))</f>
        <v/>
      </c>
      <c r="I76" s="88"/>
      <c r="J76" s="125"/>
      <c r="K76" s="125"/>
      <c r="L76" s="103" t="str">
        <f>IF(Expenses[[#This Row],[Employee ID]]="(enter ID)","(autofill)",IF(Expenses[[#This Row],[Employee ID]]="","",IFERROR(ROUND(Expenses[[#This Row],['# of Hours]]*Expenses[[#This Row],[Hourly Rate]],2),0)))</f>
        <v/>
      </c>
      <c r="M76" s="103" t="str">
        <f>IF(Expenses[[#This Row],[Employee ID]]="(enter ID)","(autofill)",IF(Expenses[[#This Row],[Employee ID]]="","",IFERROR(ROUND(ROUND(Expenses[[#This Row],[Miles Traveled]]*0.655,2)+Expenses[[#This Row],[Meals 
Cost]]+Expenses[[#This Row],[Lodging Cost]],2),0)))</f>
        <v/>
      </c>
      <c r="N7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7" spans="1:14" x14ac:dyDescent="0.25">
      <c r="A77" s="89"/>
      <c r="B77" s="100" t="str">
        <f>IF(Expenses[[#This Row],[Employee ID]]="(enter ID)","(autofill)",IF(Expenses[[#This Row],[Employee ID]]="","",IFERROR(VLOOKUP(Expenses[[#This Row],[Employee ID]],EmployeeInfo[],3,0),"ID ERROR")))</f>
        <v/>
      </c>
      <c r="C77" s="90"/>
      <c r="D77" s="91"/>
      <c r="E77" s="92"/>
      <c r="F77" s="87"/>
      <c r="G77" s="136"/>
      <c r="H77" s="101" t="str">
        <f>IF(Expenses[[#This Row],[Employee ID]]="(enter ID)","(autofill)",IF(Expenses[[#This Row],[Employee ID]]="","",IFERROR(VLOOKUP(Expenses[[#This Row],[Employee ID]],EmployeeInfo[],7,0),"ID ERROR")))</f>
        <v/>
      </c>
      <c r="I77" s="88"/>
      <c r="J77" s="125"/>
      <c r="K77" s="125"/>
      <c r="L77" s="103" t="str">
        <f>IF(Expenses[[#This Row],[Employee ID]]="(enter ID)","(autofill)",IF(Expenses[[#This Row],[Employee ID]]="","",IFERROR(ROUND(Expenses[[#This Row],['# of Hours]]*Expenses[[#This Row],[Hourly Rate]],2),0)))</f>
        <v/>
      </c>
      <c r="M77" s="103" t="str">
        <f>IF(Expenses[[#This Row],[Employee ID]]="(enter ID)","(autofill)",IF(Expenses[[#This Row],[Employee ID]]="","",IFERROR(ROUND(ROUND(Expenses[[#This Row],[Miles Traveled]]*0.655,2)+Expenses[[#This Row],[Meals 
Cost]]+Expenses[[#This Row],[Lodging Cost]],2),0)))</f>
        <v/>
      </c>
      <c r="N7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8" spans="1:14" x14ac:dyDescent="0.25">
      <c r="A78" s="89"/>
      <c r="B78" s="100" t="str">
        <f>IF(Expenses[[#This Row],[Employee ID]]="(enter ID)","(autofill)",IF(Expenses[[#This Row],[Employee ID]]="","",IFERROR(VLOOKUP(Expenses[[#This Row],[Employee ID]],EmployeeInfo[],3,0),"ID ERROR")))</f>
        <v/>
      </c>
      <c r="C78" s="90"/>
      <c r="D78" s="91"/>
      <c r="E78" s="92"/>
      <c r="F78" s="87"/>
      <c r="G78" s="136"/>
      <c r="H78" s="101" t="str">
        <f>IF(Expenses[[#This Row],[Employee ID]]="(enter ID)","(autofill)",IF(Expenses[[#This Row],[Employee ID]]="","",IFERROR(VLOOKUP(Expenses[[#This Row],[Employee ID]],EmployeeInfo[],7,0),"ID ERROR")))</f>
        <v/>
      </c>
      <c r="I78" s="88"/>
      <c r="J78" s="125"/>
      <c r="K78" s="125"/>
      <c r="L78" s="103" t="str">
        <f>IF(Expenses[[#This Row],[Employee ID]]="(enter ID)","(autofill)",IF(Expenses[[#This Row],[Employee ID]]="","",IFERROR(ROUND(Expenses[[#This Row],['# of Hours]]*Expenses[[#This Row],[Hourly Rate]],2),0)))</f>
        <v/>
      </c>
      <c r="M78" s="103" t="str">
        <f>IF(Expenses[[#This Row],[Employee ID]]="(enter ID)","(autofill)",IF(Expenses[[#This Row],[Employee ID]]="","",IFERROR(ROUND(ROUND(Expenses[[#This Row],[Miles Traveled]]*0.655,2)+Expenses[[#This Row],[Meals 
Cost]]+Expenses[[#This Row],[Lodging Cost]],2),0)))</f>
        <v/>
      </c>
      <c r="N7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9" spans="1:14" x14ac:dyDescent="0.25">
      <c r="A79" s="89"/>
      <c r="B79" s="100" t="str">
        <f>IF(Expenses[[#This Row],[Employee ID]]="(enter ID)","(autofill)",IF(Expenses[[#This Row],[Employee ID]]="","",IFERROR(VLOOKUP(Expenses[[#This Row],[Employee ID]],EmployeeInfo[],3,0),"ID ERROR")))</f>
        <v/>
      </c>
      <c r="C79" s="90"/>
      <c r="D79" s="91"/>
      <c r="E79" s="92"/>
      <c r="F79" s="87"/>
      <c r="G79" s="136"/>
      <c r="H79" s="101" t="str">
        <f>IF(Expenses[[#This Row],[Employee ID]]="(enter ID)","(autofill)",IF(Expenses[[#This Row],[Employee ID]]="","",IFERROR(VLOOKUP(Expenses[[#This Row],[Employee ID]],EmployeeInfo[],7,0),"ID ERROR")))</f>
        <v/>
      </c>
      <c r="I79" s="88"/>
      <c r="J79" s="125"/>
      <c r="K79" s="125"/>
      <c r="L79" s="103" t="str">
        <f>IF(Expenses[[#This Row],[Employee ID]]="(enter ID)","(autofill)",IF(Expenses[[#This Row],[Employee ID]]="","",IFERROR(ROUND(Expenses[[#This Row],['# of Hours]]*Expenses[[#This Row],[Hourly Rate]],2),0)))</f>
        <v/>
      </c>
      <c r="M79" s="103" t="str">
        <f>IF(Expenses[[#This Row],[Employee ID]]="(enter ID)","(autofill)",IF(Expenses[[#This Row],[Employee ID]]="","",IFERROR(ROUND(ROUND(Expenses[[#This Row],[Miles Traveled]]*0.655,2)+Expenses[[#This Row],[Meals 
Cost]]+Expenses[[#This Row],[Lodging Cost]],2),0)))</f>
        <v/>
      </c>
      <c r="N7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0" spans="1:14" x14ac:dyDescent="0.25">
      <c r="A80" s="89"/>
      <c r="B80" s="100" t="str">
        <f>IF(Expenses[[#This Row],[Employee ID]]="(enter ID)","(autofill)",IF(Expenses[[#This Row],[Employee ID]]="","",IFERROR(VLOOKUP(Expenses[[#This Row],[Employee ID]],EmployeeInfo[],3,0),"ID ERROR")))</f>
        <v/>
      </c>
      <c r="C80" s="90"/>
      <c r="D80" s="91"/>
      <c r="E80" s="92"/>
      <c r="F80" s="87"/>
      <c r="G80" s="136"/>
      <c r="H80" s="101" t="str">
        <f>IF(Expenses[[#This Row],[Employee ID]]="(enter ID)","(autofill)",IF(Expenses[[#This Row],[Employee ID]]="","",IFERROR(VLOOKUP(Expenses[[#This Row],[Employee ID]],EmployeeInfo[],7,0),"ID ERROR")))</f>
        <v/>
      </c>
      <c r="I80" s="88"/>
      <c r="J80" s="125"/>
      <c r="K80" s="125"/>
      <c r="L80" s="103" t="str">
        <f>IF(Expenses[[#This Row],[Employee ID]]="(enter ID)","(autofill)",IF(Expenses[[#This Row],[Employee ID]]="","",IFERROR(ROUND(Expenses[[#This Row],['# of Hours]]*Expenses[[#This Row],[Hourly Rate]],2),0)))</f>
        <v/>
      </c>
      <c r="M80" s="103" t="str">
        <f>IF(Expenses[[#This Row],[Employee ID]]="(enter ID)","(autofill)",IF(Expenses[[#This Row],[Employee ID]]="","",IFERROR(ROUND(ROUND(Expenses[[#This Row],[Miles Traveled]]*0.655,2)+Expenses[[#This Row],[Meals 
Cost]]+Expenses[[#This Row],[Lodging Cost]],2),0)))</f>
        <v/>
      </c>
      <c r="N8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1" spans="1:14" x14ac:dyDescent="0.25">
      <c r="A81" s="89"/>
      <c r="B81" s="100" t="str">
        <f>IF(Expenses[[#This Row],[Employee ID]]="(enter ID)","(autofill)",IF(Expenses[[#This Row],[Employee ID]]="","",IFERROR(VLOOKUP(Expenses[[#This Row],[Employee ID]],EmployeeInfo[],3,0),"ID ERROR")))</f>
        <v/>
      </c>
      <c r="C81" s="90"/>
      <c r="D81" s="91"/>
      <c r="E81" s="92"/>
      <c r="F81" s="87"/>
      <c r="G81" s="136"/>
      <c r="H81" s="101" t="str">
        <f>IF(Expenses[[#This Row],[Employee ID]]="(enter ID)","(autofill)",IF(Expenses[[#This Row],[Employee ID]]="","",IFERROR(VLOOKUP(Expenses[[#This Row],[Employee ID]],EmployeeInfo[],7,0),"ID ERROR")))</f>
        <v/>
      </c>
      <c r="I81" s="88"/>
      <c r="J81" s="125"/>
      <c r="K81" s="125"/>
      <c r="L81" s="103" t="str">
        <f>IF(Expenses[[#This Row],[Employee ID]]="(enter ID)","(autofill)",IF(Expenses[[#This Row],[Employee ID]]="","",IFERROR(ROUND(Expenses[[#This Row],['# of Hours]]*Expenses[[#This Row],[Hourly Rate]],2),0)))</f>
        <v/>
      </c>
      <c r="M81" s="103" t="str">
        <f>IF(Expenses[[#This Row],[Employee ID]]="(enter ID)","(autofill)",IF(Expenses[[#This Row],[Employee ID]]="","",IFERROR(ROUND(ROUND(Expenses[[#This Row],[Miles Traveled]]*0.655,2)+Expenses[[#This Row],[Meals 
Cost]]+Expenses[[#This Row],[Lodging Cost]],2),0)))</f>
        <v/>
      </c>
      <c r="N8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2" spans="1:14" x14ac:dyDescent="0.25">
      <c r="A82" s="89"/>
      <c r="B82" s="100" t="str">
        <f>IF(Expenses[[#This Row],[Employee ID]]="(enter ID)","(autofill)",IF(Expenses[[#This Row],[Employee ID]]="","",IFERROR(VLOOKUP(Expenses[[#This Row],[Employee ID]],EmployeeInfo[],3,0),"ID ERROR")))</f>
        <v/>
      </c>
      <c r="C82" s="90"/>
      <c r="D82" s="91"/>
      <c r="E82" s="92"/>
      <c r="F82" s="87"/>
      <c r="G82" s="136"/>
      <c r="H82" s="101" t="str">
        <f>IF(Expenses[[#This Row],[Employee ID]]="(enter ID)","(autofill)",IF(Expenses[[#This Row],[Employee ID]]="","",IFERROR(VLOOKUP(Expenses[[#This Row],[Employee ID]],EmployeeInfo[],7,0),"ID ERROR")))</f>
        <v/>
      </c>
      <c r="I82" s="88"/>
      <c r="J82" s="125"/>
      <c r="K82" s="125"/>
      <c r="L82" s="103" t="str">
        <f>IF(Expenses[[#This Row],[Employee ID]]="(enter ID)","(autofill)",IF(Expenses[[#This Row],[Employee ID]]="","",IFERROR(ROUND(Expenses[[#This Row],['# of Hours]]*Expenses[[#This Row],[Hourly Rate]],2),0)))</f>
        <v/>
      </c>
      <c r="M82" s="103" t="str">
        <f>IF(Expenses[[#This Row],[Employee ID]]="(enter ID)","(autofill)",IF(Expenses[[#This Row],[Employee ID]]="","",IFERROR(ROUND(ROUND(Expenses[[#This Row],[Miles Traveled]]*0.655,2)+Expenses[[#This Row],[Meals 
Cost]]+Expenses[[#This Row],[Lodging Cost]],2),0)))</f>
        <v/>
      </c>
      <c r="N8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3" spans="1:14" x14ac:dyDescent="0.25">
      <c r="A83" s="89"/>
      <c r="B83" s="100" t="str">
        <f>IF(Expenses[[#This Row],[Employee ID]]="(enter ID)","(autofill)",IF(Expenses[[#This Row],[Employee ID]]="","",IFERROR(VLOOKUP(Expenses[[#This Row],[Employee ID]],EmployeeInfo[],3,0),"ID ERROR")))</f>
        <v/>
      </c>
      <c r="C83" s="90"/>
      <c r="D83" s="91"/>
      <c r="E83" s="92"/>
      <c r="F83" s="87"/>
      <c r="G83" s="136"/>
      <c r="H83" s="101" t="str">
        <f>IF(Expenses[[#This Row],[Employee ID]]="(enter ID)","(autofill)",IF(Expenses[[#This Row],[Employee ID]]="","",IFERROR(VLOOKUP(Expenses[[#This Row],[Employee ID]],EmployeeInfo[],7,0),"ID ERROR")))</f>
        <v/>
      </c>
      <c r="I83" s="88"/>
      <c r="J83" s="125"/>
      <c r="K83" s="125"/>
      <c r="L83" s="103" t="str">
        <f>IF(Expenses[[#This Row],[Employee ID]]="(enter ID)","(autofill)",IF(Expenses[[#This Row],[Employee ID]]="","",IFERROR(ROUND(Expenses[[#This Row],['# of Hours]]*Expenses[[#This Row],[Hourly Rate]],2),0)))</f>
        <v/>
      </c>
      <c r="M83" s="103" t="str">
        <f>IF(Expenses[[#This Row],[Employee ID]]="(enter ID)","(autofill)",IF(Expenses[[#This Row],[Employee ID]]="","",IFERROR(ROUND(ROUND(Expenses[[#This Row],[Miles Traveled]]*0.655,2)+Expenses[[#This Row],[Meals 
Cost]]+Expenses[[#This Row],[Lodging Cost]],2),0)))</f>
        <v/>
      </c>
      <c r="N8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4" spans="1:14" x14ac:dyDescent="0.25">
      <c r="A84" s="89"/>
      <c r="B84" s="100" t="str">
        <f>IF(Expenses[[#This Row],[Employee ID]]="(enter ID)","(autofill)",IF(Expenses[[#This Row],[Employee ID]]="","",IFERROR(VLOOKUP(Expenses[[#This Row],[Employee ID]],EmployeeInfo[],3,0),"ID ERROR")))</f>
        <v/>
      </c>
      <c r="C84" s="90"/>
      <c r="D84" s="91"/>
      <c r="E84" s="92"/>
      <c r="F84" s="87"/>
      <c r="G84" s="136"/>
      <c r="H84" s="101" t="str">
        <f>IF(Expenses[[#This Row],[Employee ID]]="(enter ID)","(autofill)",IF(Expenses[[#This Row],[Employee ID]]="","",IFERROR(VLOOKUP(Expenses[[#This Row],[Employee ID]],EmployeeInfo[],7,0),"ID ERROR")))</f>
        <v/>
      </c>
      <c r="I84" s="88"/>
      <c r="J84" s="125"/>
      <c r="K84" s="125"/>
      <c r="L84" s="103" t="str">
        <f>IF(Expenses[[#This Row],[Employee ID]]="(enter ID)","(autofill)",IF(Expenses[[#This Row],[Employee ID]]="","",IFERROR(ROUND(Expenses[[#This Row],['# of Hours]]*Expenses[[#This Row],[Hourly Rate]],2),0)))</f>
        <v/>
      </c>
      <c r="M84" s="103" t="str">
        <f>IF(Expenses[[#This Row],[Employee ID]]="(enter ID)","(autofill)",IF(Expenses[[#This Row],[Employee ID]]="","",IFERROR(ROUND(ROUND(Expenses[[#This Row],[Miles Traveled]]*0.655,2)+Expenses[[#This Row],[Meals 
Cost]]+Expenses[[#This Row],[Lodging Cost]],2),0)))</f>
        <v/>
      </c>
      <c r="N8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5" spans="1:14" x14ac:dyDescent="0.25">
      <c r="A85" s="89"/>
      <c r="B85" s="100" t="str">
        <f>IF(Expenses[[#This Row],[Employee ID]]="(enter ID)","(autofill)",IF(Expenses[[#This Row],[Employee ID]]="","",IFERROR(VLOOKUP(Expenses[[#This Row],[Employee ID]],EmployeeInfo[],3,0),"ID ERROR")))</f>
        <v/>
      </c>
      <c r="C85" s="90"/>
      <c r="D85" s="91"/>
      <c r="E85" s="92"/>
      <c r="F85" s="87"/>
      <c r="G85" s="136"/>
      <c r="H85" s="101" t="str">
        <f>IF(Expenses[[#This Row],[Employee ID]]="(enter ID)","(autofill)",IF(Expenses[[#This Row],[Employee ID]]="","",IFERROR(VLOOKUP(Expenses[[#This Row],[Employee ID]],EmployeeInfo[],7,0),"ID ERROR")))</f>
        <v/>
      </c>
      <c r="I85" s="88"/>
      <c r="J85" s="125"/>
      <c r="K85" s="125"/>
      <c r="L85" s="103" t="str">
        <f>IF(Expenses[[#This Row],[Employee ID]]="(enter ID)","(autofill)",IF(Expenses[[#This Row],[Employee ID]]="","",IFERROR(ROUND(Expenses[[#This Row],['# of Hours]]*Expenses[[#This Row],[Hourly Rate]],2),0)))</f>
        <v/>
      </c>
      <c r="M85" s="103" t="str">
        <f>IF(Expenses[[#This Row],[Employee ID]]="(enter ID)","(autofill)",IF(Expenses[[#This Row],[Employee ID]]="","",IFERROR(ROUND(ROUND(Expenses[[#This Row],[Miles Traveled]]*0.655,2)+Expenses[[#This Row],[Meals 
Cost]]+Expenses[[#This Row],[Lodging Cost]],2),0)))</f>
        <v/>
      </c>
      <c r="N8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6" spans="1:14" x14ac:dyDescent="0.25">
      <c r="A86" s="89"/>
      <c r="B86" s="100" t="str">
        <f>IF(Expenses[[#This Row],[Employee ID]]="(enter ID)","(autofill)",IF(Expenses[[#This Row],[Employee ID]]="","",IFERROR(VLOOKUP(Expenses[[#This Row],[Employee ID]],EmployeeInfo[],3,0),"ID ERROR")))</f>
        <v/>
      </c>
      <c r="C86" s="90"/>
      <c r="D86" s="91"/>
      <c r="E86" s="92"/>
      <c r="F86" s="87"/>
      <c r="G86" s="136"/>
      <c r="H86" s="101" t="str">
        <f>IF(Expenses[[#This Row],[Employee ID]]="(enter ID)","(autofill)",IF(Expenses[[#This Row],[Employee ID]]="","",IFERROR(VLOOKUP(Expenses[[#This Row],[Employee ID]],EmployeeInfo[],7,0),"ID ERROR")))</f>
        <v/>
      </c>
      <c r="I86" s="88"/>
      <c r="J86" s="125"/>
      <c r="K86" s="125"/>
      <c r="L86" s="103" t="str">
        <f>IF(Expenses[[#This Row],[Employee ID]]="(enter ID)","(autofill)",IF(Expenses[[#This Row],[Employee ID]]="","",IFERROR(ROUND(Expenses[[#This Row],['# of Hours]]*Expenses[[#This Row],[Hourly Rate]],2),0)))</f>
        <v/>
      </c>
      <c r="M86" s="103" t="str">
        <f>IF(Expenses[[#This Row],[Employee ID]]="(enter ID)","(autofill)",IF(Expenses[[#This Row],[Employee ID]]="","",IFERROR(ROUND(ROUND(Expenses[[#This Row],[Miles Traveled]]*0.655,2)+Expenses[[#This Row],[Meals 
Cost]]+Expenses[[#This Row],[Lodging Cost]],2),0)))</f>
        <v/>
      </c>
      <c r="N8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7" spans="1:14" x14ac:dyDescent="0.25">
      <c r="A87" s="89"/>
      <c r="B87" s="100" t="str">
        <f>IF(Expenses[[#This Row],[Employee ID]]="(enter ID)","(autofill)",IF(Expenses[[#This Row],[Employee ID]]="","",IFERROR(VLOOKUP(Expenses[[#This Row],[Employee ID]],EmployeeInfo[],3,0),"ID ERROR")))</f>
        <v/>
      </c>
      <c r="C87" s="90"/>
      <c r="D87" s="91"/>
      <c r="E87" s="92"/>
      <c r="F87" s="87"/>
      <c r="G87" s="136"/>
      <c r="H87" s="101" t="str">
        <f>IF(Expenses[[#This Row],[Employee ID]]="(enter ID)","(autofill)",IF(Expenses[[#This Row],[Employee ID]]="","",IFERROR(VLOOKUP(Expenses[[#This Row],[Employee ID]],EmployeeInfo[],7,0),"ID ERROR")))</f>
        <v/>
      </c>
      <c r="I87" s="88"/>
      <c r="J87" s="125"/>
      <c r="K87" s="125"/>
      <c r="L87" s="103" t="str">
        <f>IF(Expenses[[#This Row],[Employee ID]]="(enter ID)","(autofill)",IF(Expenses[[#This Row],[Employee ID]]="","",IFERROR(ROUND(Expenses[[#This Row],['# of Hours]]*Expenses[[#This Row],[Hourly Rate]],2),0)))</f>
        <v/>
      </c>
      <c r="M87" s="103" t="str">
        <f>IF(Expenses[[#This Row],[Employee ID]]="(enter ID)","(autofill)",IF(Expenses[[#This Row],[Employee ID]]="","",IFERROR(ROUND(ROUND(Expenses[[#This Row],[Miles Traveled]]*0.655,2)+Expenses[[#This Row],[Meals 
Cost]]+Expenses[[#This Row],[Lodging Cost]],2),0)))</f>
        <v/>
      </c>
      <c r="N8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8" spans="1:14" x14ac:dyDescent="0.25">
      <c r="A88" s="89"/>
      <c r="B88" s="100" t="str">
        <f>IF(Expenses[[#This Row],[Employee ID]]="(enter ID)","(autofill)",IF(Expenses[[#This Row],[Employee ID]]="","",IFERROR(VLOOKUP(Expenses[[#This Row],[Employee ID]],EmployeeInfo[],3,0),"ID ERROR")))</f>
        <v/>
      </c>
      <c r="C88" s="90"/>
      <c r="D88" s="91"/>
      <c r="E88" s="92"/>
      <c r="F88" s="87"/>
      <c r="G88" s="136"/>
      <c r="H88" s="101" t="str">
        <f>IF(Expenses[[#This Row],[Employee ID]]="(enter ID)","(autofill)",IF(Expenses[[#This Row],[Employee ID]]="","",IFERROR(VLOOKUP(Expenses[[#This Row],[Employee ID]],EmployeeInfo[],7,0),"ID ERROR")))</f>
        <v/>
      </c>
      <c r="I88" s="88"/>
      <c r="J88" s="125"/>
      <c r="K88" s="125"/>
      <c r="L88" s="103" t="str">
        <f>IF(Expenses[[#This Row],[Employee ID]]="(enter ID)","(autofill)",IF(Expenses[[#This Row],[Employee ID]]="","",IFERROR(ROUND(Expenses[[#This Row],['# of Hours]]*Expenses[[#This Row],[Hourly Rate]],2),0)))</f>
        <v/>
      </c>
      <c r="M88" s="103" t="str">
        <f>IF(Expenses[[#This Row],[Employee ID]]="(enter ID)","(autofill)",IF(Expenses[[#This Row],[Employee ID]]="","",IFERROR(ROUND(ROUND(Expenses[[#This Row],[Miles Traveled]]*0.655,2)+Expenses[[#This Row],[Meals 
Cost]]+Expenses[[#This Row],[Lodging Cost]],2),0)))</f>
        <v/>
      </c>
      <c r="N8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89" spans="1:14" x14ac:dyDescent="0.25">
      <c r="A89" s="89"/>
      <c r="B89" s="100" t="str">
        <f>IF(Expenses[[#This Row],[Employee ID]]="(enter ID)","(autofill)",IF(Expenses[[#This Row],[Employee ID]]="","",IFERROR(VLOOKUP(Expenses[[#This Row],[Employee ID]],EmployeeInfo[],3,0),"ID ERROR")))</f>
        <v/>
      </c>
      <c r="C89" s="90"/>
      <c r="D89" s="91"/>
      <c r="E89" s="92"/>
      <c r="F89" s="87"/>
      <c r="G89" s="136"/>
      <c r="H89" s="101" t="str">
        <f>IF(Expenses[[#This Row],[Employee ID]]="(enter ID)","(autofill)",IF(Expenses[[#This Row],[Employee ID]]="","",IFERROR(VLOOKUP(Expenses[[#This Row],[Employee ID]],EmployeeInfo[],7,0),"ID ERROR")))</f>
        <v/>
      </c>
      <c r="I89" s="88"/>
      <c r="J89" s="125"/>
      <c r="K89" s="125"/>
      <c r="L89" s="103" t="str">
        <f>IF(Expenses[[#This Row],[Employee ID]]="(enter ID)","(autofill)",IF(Expenses[[#This Row],[Employee ID]]="","",IFERROR(ROUND(Expenses[[#This Row],['# of Hours]]*Expenses[[#This Row],[Hourly Rate]],2),0)))</f>
        <v/>
      </c>
      <c r="M89" s="103" t="str">
        <f>IF(Expenses[[#This Row],[Employee ID]]="(enter ID)","(autofill)",IF(Expenses[[#This Row],[Employee ID]]="","",IFERROR(ROUND(ROUND(Expenses[[#This Row],[Miles Traveled]]*0.655,2)+Expenses[[#This Row],[Meals 
Cost]]+Expenses[[#This Row],[Lodging Cost]],2),0)))</f>
        <v/>
      </c>
      <c r="N8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0" spans="1:14" x14ac:dyDescent="0.25">
      <c r="A90" s="89"/>
      <c r="B90" s="100" t="str">
        <f>IF(Expenses[[#This Row],[Employee ID]]="(enter ID)","(autofill)",IF(Expenses[[#This Row],[Employee ID]]="","",IFERROR(VLOOKUP(Expenses[[#This Row],[Employee ID]],EmployeeInfo[],3,0),"ID ERROR")))</f>
        <v/>
      </c>
      <c r="C90" s="90"/>
      <c r="D90" s="91"/>
      <c r="E90" s="92"/>
      <c r="F90" s="87"/>
      <c r="G90" s="136"/>
      <c r="H90" s="101" t="str">
        <f>IF(Expenses[[#This Row],[Employee ID]]="(enter ID)","(autofill)",IF(Expenses[[#This Row],[Employee ID]]="","",IFERROR(VLOOKUP(Expenses[[#This Row],[Employee ID]],EmployeeInfo[],7,0),"ID ERROR")))</f>
        <v/>
      </c>
      <c r="I90" s="88"/>
      <c r="J90" s="125"/>
      <c r="K90" s="125"/>
      <c r="L90" s="103" t="str">
        <f>IF(Expenses[[#This Row],[Employee ID]]="(enter ID)","(autofill)",IF(Expenses[[#This Row],[Employee ID]]="","",IFERROR(ROUND(Expenses[[#This Row],['# of Hours]]*Expenses[[#This Row],[Hourly Rate]],2),0)))</f>
        <v/>
      </c>
      <c r="M90" s="103" t="str">
        <f>IF(Expenses[[#This Row],[Employee ID]]="(enter ID)","(autofill)",IF(Expenses[[#This Row],[Employee ID]]="","",IFERROR(ROUND(ROUND(Expenses[[#This Row],[Miles Traveled]]*0.655,2)+Expenses[[#This Row],[Meals 
Cost]]+Expenses[[#This Row],[Lodging Cost]],2),0)))</f>
        <v/>
      </c>
      <c r="N9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1" spans="1:14" x14ac:dyDescent="0.25">
      <c r="A91" s="89"/>
      <c r="B91" s="100" t="str">
        <f>IF(Expenses[[#This Row],[Employee ID]]="(enter ID)","(autofill)",IF(Expenses[[#This Row],[Employee ID]]="","",IFERROR(VLOOKUP(Expenses[[#This Row],[Employee ID]],EmployeeInfo[],3,0),"ID ERROR")))</f>
        <v/>
      </c>
      <c r="C91" s="90"/>
      <c r="D91" s="91"/>
      <c r="E91" s="92"/>
      <c r="F91" s="87"/>
      <c r="G91" s="136"/>
      <c r="H91" s="101" t="str">
        <f>IF(Expenses[[#This Row],[Employee ID]]="(enter ID)","(autofill)",IF(Expenses[[#This Row],[Employee ID]]="","",IFERROR(VLOOKUP(Expenses[[#This Row],[Employee ID]],EmployeeInfo[],7,0),"ID ERROR")))</f>
        <v/>
      </c>
      <c r="I91" s="88"/>
      <c r="J91" s="125"/>
      <c r="K91" s="125"/>
      <c r="L91" s="103" t="str">
        <f>IF(Expenses[[#This Row],[Employee ID]]="(enter ID)","(autofill)",IF(Expenses[[#This Row],[Employee ID]]="","",IFERROR(ROUND(Expenses[[#This Row],['# of Hours]]*Expenses[[#This Row],[Hourly Rate]],2),0)))</f>
        <v/>
      </c>
      <c r="M91" s="103" t="str">
        <f>IF(Expenses[[#This Row],[Employee ID]]="(enter ID)","(autofill)",IF(Expenses[[#This Row],[Employee ID]]="","",IFERROR(ROUND(ROUND(Expenses[[#This Row],[Miles Traveled]]*0.655,2)+Expenses[[#This Row],[Meals 
Cost]]+Expenses[[#This Row],[Lodging Cost]],2),0)))</f>
        <v/>
      </c>
      <c r="N9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2" spans="1:14" x14ac:dyDescent="0.25">
      <c r="A92" s="89"/>
      <c r="B92" s="100" t="str">
        <f>IF(Expenses[[#This Row],[Employee ID]]="(enter ID)","(autofill)",IF(Expenses[[#This Row],[Employee ID]]="","",IFERROR(VLOOKUP(Expenses[[#This Row],[Employee ID]],EmployeeInfo[],3,0),"ID ERROR")))</f>
        <v/>
      </c>
      <c r="C92" s="90"/>
      <c r="D92" s="91"/>
      <c r="E92" s="92"/>
      <c r="F92" s="87"/>
      <c r="G92" s="136"/>
      <c r="H92" s="101" t="str">
        <f>IF(Expenses[[#This Row],[Employee ID]]="(enter ID)","(autofill)",IF(Expenses[[#This Row],[Employee ID]]="","",IFERROR(VLOOKUP(Expenses[[#This Row],[Employee ID]],EmployeeInfo[],7,0),"ID ERROR")))</f>
        <v/>
      </c>
      <c r="I92" s="88"/>
      <c r="J92" s="125"/>
      <c r="K92" s="125"/>
      <c r="L92" s="103" t="str">
        <f>IF(Expenses[[#This Row],[Employee ID]]="(enter ID)","(autofill)",IF(Expenses[[#This Row],[Employee ID]]="","",IFERROR(ROUND(Expenses[[#This Row],['# of Hours]]*Expenses[[#This Row],[Hourly Rate]],2),0)))</f>
        <v/>
      </c>
      <c r="M92" s="103" t="str">
        <f>IF(Expenses[[#This Row],[Employee ID]]="(enter ID)","(autofill)",IF(Expenses[[#This Row],[Employee ID]]="","",IFERROR(ROUND(ROUND(Expenses[[#This Row],[Miles Traveled]]*0.655,2)+Expenses[[#This Row],[Meals 
Cost]]+Expenses[[#This Row],[Lodging Cost]],2),0)))</f>
        <v/>
      </c>
      <c r="N9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3" spans="1:14" x14ac:dyDescent="0.25">
      <c r="A93" s="89"/>
      <c r="B93" s="100" t="str">
        <f>IF(Expenses[[#This Row],[Employee ID]]="(enter ID)","(autofill)",IF(Expenses[[#This Row],[Employee ID]]="","",IFERROR(VLOOKUP(Expenses[[#This Row],[Employee ID]],EmployeeInfo[],3,0),"ID ERROR")))</f>
        <v/>
      </c>
      <c r="C93" s="90"/>
      <c r="D93" s="91"/>
      <c r="E93" s="92"/>
      <c r="F93" s="87"/>
      <c r="G93" s="136"/>
      <c r="H93" s="101" t="str">
        <f>IF(Expenses[[#This Row],[Employee ID]]="(enter ID)","(autofill)",IF(Expenses[[#This Row],[Employee ID]]="","",IFERROR(VLOOKUP(Expenses[[#This Row],[Employee ID]],EmployeeInfo[],7,0),"ID ERROR")))</f>
        <v/>
      </c>
      <c r="I93" s="88"/>
      <c r="J93" s="125"/>
      <c r="K93" s="125"/>
      <c r="L93" s="103" t="str">
        <f>IF(Expenses[[#This Row],[Employee ID]]="(enter ID)","(autofill)",IF(Expenses[[#This Row],[Employee ID]]="","",IFERROR(ROUND(Expenses[[#This Row],['# of Hours]]*Expenses[[#This Row],[Hourly Rate]],2),0)))</f>
        <v/>
      </c>
      <c r="M93" s="103" t="str">
        <f>IF(Expenses[[#This Row],[Employee ID]]="(enter ID)","(autofill)",IF(Expenses[[#This Row],[Employee ID]]="","",IFERROR(ROUND(ROUND(Expenses[[#This Row],[Miles Traveled]]*0.655,2)+Expenses[[#This Row],[Meals 
Cost]]+Expenses[[#This Row],[Lodging Cost]],2),0)))</f>
        <v/>
      </c>
      <c r="N9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4" spans="1:14" x14ac:dyDescent="0.25">
      <c r="A94" s="89"/>
      <c r="B94" s="100" t="str">
        <f>IF(Expenses[[#This Row],[Employee ID]]="(enter ID)","(autofill)",IF(Expenses[[#This Row],[Employee ID]]="","",IFERROR(VLOOKUP(Expenses[[#This Row],[Employee ID]],EmployeeInfo[],3,0),"ID ERROR")))</f>
        <v/>
      </c>
      <c r="C94" s="90"/>
      <c r="D94" s="91"/>
      <c r="E94" s="92"/>
      <c r="F94" s="87"/>
      <c r="G94" s="136"/>
      <c r="H94" s="101" t="str">
        <f>IF(Expenses[[#This Row],[Employee ID]]="(enter ID)","(autofill)",IF(Expenses[[#This Row],[Employee ID]]="","",IFERROR(VLOOKUP(Expenses[[#This Row],[Employee ID]],EmployeeInfo[],7,0),"ID ERROR")))</f>
        <v/>
      </c>
      <c r="I94" s="88"/>
      <c r="J94" s="125"/>
      <c r="K94" s="125"/>
      <c r="L94" s="103" t="str">
        <f>IF(Expenses[[#This Row],[Employee ID]]="(enter ID)","(autofill)",IF(Expenses[[#This Row],[Employee ID]]="","",IFERROR(ROUND(Expenses[[#This Row],['# of Hours]]*Expenses[[#This Row],[Hourly Rate]],2),0)))</f>
        <v/>
      </c>
      <c r="M94" s="103" t="str">
        <f>IF(Expenses[[#This Row],[Employee ID]]="(enter ID)","(autofill)",IF(Expenses[[#This Row],[Employee ID]]="","",IFERROR(ROUND(ROUND(Expenses[[#This Row],[Miles Traveled]]*0.655,2)+Expenses[[#This Row],[Meals 
Cost]]+Expenses[[#This Row],[Lodging Cost]],2),0)))</f>
        <v/>
      </c>
      <c r="N9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5" spans="1:14" x14ac:dyDescent="0.25">
      <c r="A95" s="89"/>
      <c r="B95" s="100" t="str">
        <f>IF(Expenses[[#This Row],[Employee ID]]="(enter ID)","(autofill)",IF(Expenses[[#This Row],[Employee ID]]="","",IFERROR(VLOOKUP(Expenses[[#This Row],[Employee ID]],EmployeeInfo[],3,0),"ID ERROR")))</f>
        <v/>
      </c>
      <c r="C95" s="90"/>
      <c r="D95" s="91"/>
      <c r="E95" s="92"/>
      <c r="F95" s="87"/>
      <c r="G95" s="136"/>
      <c r="H95" s="101" t="str">
        <f>IF(Expenses[[#This Row],[Employee ID]]="(enter ID)","(autofill)",IF(Expenses[[#This Row],[Employee ID]]="","",IFERROR(VLOOKUP(Expenses[[#This Row],[Employee ID]],EmployeeInfo[],7,0),"ID ERROR")))</f>
        <v/>
      </c>
      <c r="I95" s="88"/>
      <c r="J95" s="125"/>
      <c r="K95" s="125"/>
      <c r="L95" s="103" t="str">
        <f>IF(Expenses[[#This Row],[Employee ID]]="(enter ID)","(autofill)",IF(Expenses[[#This Row],[Employee ID]]="","",IFERROR(ROUND(Expenses[[#This Row],['# of Hours]]*Expenses[[#This Row],[Hourly Rate]],2),0)))</f>
        <v/>
      </c>
      <c r="M95" s="103" t="str">
        <f>IF(Expenses[[#This Row],[Employee ID]]="(enter ID)","(autofill)",IF(Expenses[[#This Row],[Employee ID]]="","",IFERROR(ROUND(ROUND(Expenses[[#This Row],[Miles Traveled]]*0.655,2)+Expenses[[#This Row],[Meals 
Cost]]+Expenses[[#This Row],[Lodging Cost]],2),0)))</f>
        <v/>
      </c>
      <c r="N9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6" spans="1:14" x14ac:dyDescent="0.25">
      <c r="A96" s="89"/>
      <c r="B96" s="100" t="str">
        <f>IF(Expenses[[#This Row],[Employee ID]]="(enter ID)","(autofill)",IF(Expenses[[#This Row],[Employee ID]]="","",IFERROR(VLOOKUP(Expenses[[#This Row],[Employee ID]],EmployeeInfo[],3,0),"ID ERROR")))</f>
        <v/>
      </c>
      <c r="C96" s="90"/>
      <c r="D96" s="91"/>
      <c r="E96" s="92"/>
      <c r="F96" s="87"/>
      <c r="G96" s="136"/>
      <c r="H96" s="101" t="str">
        <f>IF(Expenses[[#This Row],[Employee ID]]="(enter ID)","(autofill)",IF(Expenses[[#This Row],[Employee ID]]="","",IFERROR(VLOOKUP(Expenses[[#This Row],[Employee ID]],EmployeeInfo[],7,0),"ID ERROR")))</f>
        <v/>
      </c>
      <c r="I96" s="88"/>
      <c r="J96" s="125"/>
      <c r="K96" s="125"/>
      <c r="L96" s="103" t="str">
        <f>IF(Expenses[[#This Row],[Employee ID]]="(enter ID)","(autofill)",IF(Expenses[[#This Row],[Employee ID]]="","",IFERROR(ROUND(Expenses[[#This Row],['# of Hours]]*Expenses[[#This Row],[Hourly Rate]],2),0)))</f>
        <v/>
      </c>
      <c r="M96" s="103" t="str">
        <f>IF(Expenses[[#This Row],[Employee ID]]="(enter ID)","(autofill)",IF(Expenses[[#This Row],[Employee ID]]="","",IFERROR(ROUND(ROUND(Expenses[[#This Row],[Miles Traveled]]*0.655,2)+Expenses[[#This Row],[Meals 
Cost]]+Expenses[[#This Row],[Lodging Cost]],2),0)))</f>
        <v/>
      </c>
      <c r="N9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7" spans="1:14" x14ac:dyDescent="0.25">
      <c r="A97" s="89"/>
      <c r="B97" s="100" t="str">
        <f>IF(Expenses[[#This Row],[Employee ID]]="(enter ID)","(autofill)",IF(Expenses[[#This Row],[Employee ID]]="","",IFERROR(VLOOKUP(Expenses[[#This Row],[Employee ID]],EmployeeInfo[],3,0),"ID ERROR")))</f>
        <v/>
      </c>
      <c r="C97" s="90"/>
      <c r="D97" s="91"/>
      <c r="E97" s="92"/>
      <c r="F97" s="87"/>
      <c r="G97" s="136"/>
      <c r="H97" s="101" t="str">
        <f>IF(Expenses[[#This Row],[Employee ID]]="(enter ID)","(autofill)",IF(Expenses[[#This Row],[Employee ID]]="","",IFERROR(VLOOKUP(Expenses[[#This Row],[Employee ID]],EmployeeInfo[],7,0),"ID ERROR")))</f>
        <v/>
      </c>
      <c r="I97" s="88"/>
      <c r="J97" s="125"/>
      <c r="K97" s="125"/>
      <c r="L97" s="103" t="str">
        <f>IF(Expenses[[#This Row],[Employee ID]]="(enter ID)","(autofill)",IF(Expenses[[#This Row],[Employee ID]]="","",IFERROR(ROUND(Expenses[[#This Row],['# of Hours]]*Expenses[[#This Row],[Hourly Rate]],2),0)))</f>
        <v/>
      </c>
      <c r="M97" s="103" t="str">
        <f>IF(Expenses[[#This Row],[Employee ID]]="(enter ID)","(autofill)",IF(Expenses[[#This Row],[Employee ID]]="","",IFERROR(ROUND(ROUND(Expenses[[#This Row],[Miles Traveled]]*0.655,2)+Expenses[[#This Row],[Meals 
Cost]]+Expenses[[#This Row],[Lodging Cost]],2),0)))</f>
        <v/>
      </c>
      <c r="N9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8" spans="1:14" x14ac:dyDescent="0.25">
      <c r="A98" s="89"/>
      <c r="B98" s="100" t="str">
        <f>IF(Expenses[[#This Row],[Employee ID]]="(enter ID)","(autofill)",IF(Expenses[[#This Row],[Employee ID]]="","",IFERROR(VLOOKUP(Expenses[[#This Row],[Employee ID]],EmployeeInfo[],3,0),"ID ERROR")))</f>
        <v/>
      </c>
      <c r="C98" s="90"/>
      <c r="D98" s="91"/>
      <c r="E98" s="92"/>
      <c r="F98" s="87"/>
      <c r="G98" s="136"/>
      <c r="H98" s="101" t="str">
        <f>IF(Expenses[[#This Row],[Employee ID]]="(enter ID)","(autofill)",IF(Expenses[[#This Row],[Employee ID]]="","",IFERROR(VLOOKUP(Expenses[[#This Row],[Employee ID]],EmployeeInfo[],7,0),"ID ERROR")))</f>
        <v/>
      </c>
      <c r="I98" s="88"/>
      <c r="J98" s="125"/>
      <c r="K98" s="125"/>
      <c r="L98" s="103" t="str">
        <f>IF(Expenses[[#This Row],[Employee ID]]="(enter ID)","(autofill)",IF(Expenses[[#This Row],[Employee ID]]="","",IFERROR(ROUND(Expenses[[#This Row],['# of Hours]]*Expenses[[#This Row],[Hourly Rate]],2),0)))</f>
        <v/>
      </c>
      <c r="M98" s="103" t="str">
        <f>IF(Expenses[[#This Row],[Employee ID]]="(enter ID)","(autofill)",IF(Expenses[[#This Row],[Employee ID]]="","",IFERROR(ROUND(ROUND(Expenses[[#This Row],[Miles Traveled]]*0.655,2)+Expenses[[#This Row],[Meals 
Cost]]+Expenses[[#This Row],[Lodging Cost]],2),0)))</f>
        <v/>
      </c>
      <c r="N9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99" spans="1:14" x14ac:dyDescent="0.25">
      <c r="A99" s="89"/>
      <c r="B99" s="100" t="str">
        <f>IF(Expenses[[#This Row],[Employee ID]]="(enter ID)","(autofill)",IF(Expenses[[#This Row],[Employee ID]]="","",IFERROR(VLOOKUP(Expenses[[#This Row],[Employee ID]],EmployeeInfo[],3,0),"ID ERROR")))</f>
        <v/>
      </c>
      <c r="C99" s="90"/>
      <c r="D99" s="91"/>
      <c r="E99" s="92"/>
      <c r="F99" s="87"/>
      <c r="G99" s="136"/>
      <c r="H99" s="101" t="str">
        <f>IF(Expenses[[#This Row],[Employee ID]]="(enter ID)","(autofill)",IF(Expenses[[#This Row],[Employee ID]]="","",IFERROR(VLOOKUP(Expenses[[#This Row],[Employee ID]],EmployeeInfo[],7,0),"ID ERROR")))</f>
        <v/>
      </c>
      <c r="I99" s="88"/>
      <c r="J99" s="125"/>
      <c r="K99" s="125"/>
      <c r="L99" s="103" t="str">
        <f>IF(Expenses[[#This Row],[Employee ID]]="(enter ID)","(autofill)",IF(Expenses[[#This Row],[Employee ID]]="","",IFERROR(ROUND(Expenses[[#This Row],['# of Hours]]*Expenses[[#This Row],[Hourly Rate]],2),0)))</f>
        <v/>
      </c>
      <c r="M99" s="103" t="str">
        <f>IF(Expenses[[#This Row],[Employee ID]]="(enter ID)","(autofill)",IF(Expenses[[#This Row],[Employee ID]]="","",IFERROR(ROUND(ROUND(Expenses[[#This Row],[Miles Traveled]]*0.655,2)+Expenses[[#This Row],[Meals 
Cost]]+Expenses[[#This Row],[Lodging Cost]],2),0)))</f>
        <v/>
      </c>
      <c r="N9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0" spans="1:14" x14ac:dyDescent="0.25">
      <c r="A100" s="89"/>
      <c r="B100" s="100" t="str">
        <f>IF(Expenses[[#This Row],[Employee ID]]="(enter ID)","(autofill)",IF(Expenses[[#This Row],[Employee ID]]="","",IFERROR(VLOOKUP(Expenses[[#This Row],[Employee ID]],EmployeeInfo[],3,0),"ID ERROR")))</f>
        <v/>
      </c>
      <c r="C100" s="90"/>
      <c r="D100" s="91"/>
      <c r="E100" s="92"/>
      <c r="F100" s="87"/>
      <c r="G100" s="136"/>
      <c r="H100" s="101" t="str">
        <f>IF(Expenses[[#This Row],[Employee ID]]="(enter ID)","(autofill)",IF(Expenses[[#This Row],[Employee ID]]="","",IFERROR(VLOOKUP(Expenses[[#This Row],[Employee ID]],EmployeeInfo[],7,0),"ID ERROR")))</f>
        <v/>
      </c>
      <c r="I100" s="88"/>
      <c r="J100" s="125"/>
      <c r="K100" s="125"/>
      <c r="L100" s="103" t="str">
        <f>IF(Expenses[[#This Row],[Employee ID]]="(enter ID)","(autofill)",IF(Expenses[[#This Row],[Employee ID]]="","",IFERROR(ROUND(Expenses[[#This Row],['# of Hours]]*Expenses[[#This Row],[Hourly Rate]],2),0)))</f>
        <v/>
      </c>
      <c r="M100" s="103" t="str">
        <f>IF(Expenses[[#This Row],[Employee ID]]="(enter ID)","(autofill)",IF(Expenses[[#This Row],[Employee ID]]="","",IFERROR(ROUND(ROUND(Expenses[[#This Row],[Miles Traveled]]*0.655,2)+Expenses[[#This Row],[Meals 
Cost]]+Expenses[[#This Row],[Lodging Cost]],2),0)))</f>
        <v/>
      </c>
      <c r="N10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1" spans="1:14" x14ac:dyDescent="0.25">
      <c r="A101" s="89"/>
      <c r="B101" s="100" t="str">
        <f>IF(Expenses[[#This Row],[Employee ID]]="(enter ID)","(autofill)",IF(Expenses[[#This Row],[Employee ID]]="","",IFERROR(VLOOKUP(Expenses[[#This Row],[Employee ID]],EmployeeInfo[],3,0),"ID ERROR")))</f>
        <v/>
      </c>
      <c r="C101" s="90"/>
      <c r="D101" s="91"/>
      <c r="E101" s="92"/>
      <c r="F101" s="87"/>
      <c r="G101" s="136"/>
      <c r="H101" s="101" t="str">
        <f>IF(Expenses[[#This Row],[Employee ID]]="(enter ID)","(autofill)",IF(Expenses[[#This Row],[Employee ID]]="","",IFERROR(VLOOKUP(Expenses[[#This Row],[Employee ID]],EmployeeInfo[],7,0),"ID ERROR")))</f>
        <v/>
      </c>
      <c r="I101" s="88"/>
      <c r="J101" s="125"/>
      <c r="K101" s="125"/>
      <c r="L101" s="103" t="str">
        <f>IF(Expenses[[#This Row],[Employee ID]]="(enter ID)","(autofill)",IF(Expenses[[#This Row],[Employee ID]]="","",IFERROR(ROUND(Expenses[[#This Row],['# of Hours]]*Expenses[[#This Row],[Hourly Rate]],2),0)))</f>
        <v/>
      </c>
      <c r="M101" s="103" t="str">
        <f>IF(Expenses[[#This Row],[Employee ID]]="(enter ID)","(autofill)",IF(Expenses[[#This Row],[Employee ID]]="","",IFERROR(ROUND(ROUND(Expenses[[#This Row],[Miles Traveled]]*0.655,2)+Expenses[[#This Row],[Meals 
Cost]]+Expenses[[#This Row],[Lodging Cost]],2),0)))</f>
        <v/>
      </c>
      <c r="N10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2" spans="1:14" x14ac:dyDescent="0.25">
      <c r="A102" s="89"/>
      <c r="B102" s="100" t="str">
        <f>IF(Expenses[[#This Row],[Employee ID]]="(enter ID)","(autofill)",IF(Expenses[[#This Row],[Employee ID]]="","",IFERROR(VLOOKUP(Expenses[[#This Row],[Employee ID]],EmployeeInfo[],3,0),"ID ERROR")))</f>
        <v/>
      </c>
      <c r="C102" s="90"/>
      <c r="D102" s="91"/>
      <c r="E102" s="92"/>
      <c r="F102" s="87"/>
      <c r="G102" s="136"/>
      <c r="H102" s="101" t="str">
        <f>IF(Expenses[[#This Row],[Employee ID]]="(enter ID)","(autofill)",IF(Expenses[[#This Row],[Employee ID]]="","",IFERROR(VLOOKUP(Expenses[[#This Row],[Employee ID]],EmployeeInfo[],7,0),"ID ERROR")))</f>
        <v/>
      </c>
      <c r="I102" s="88"/>
      <c r="J102" s="125"/>
      <c r="K102" s="125"/>
      <c r="L102" s="103" t="str">
        <f>IF(Expenses[[#This Row],[Employee ID]]="(enter ID)","(autofill)",IF(Expenses[[#This Row],[Employee ID]]="","",IFERROR(ROUND(Expenses[[#This Row],['# of Hours]]*Expenses[[#This Row],[Hourly Rate]],2),0)))</f>
        <v/>
      </c>
      <c r="M102" s="103" t="str">
        <f>IF(Expenses[[#This Row],[Employee ID]]="(enter ID)","(autofill)",IF(Expenses[[#This Row],[Employee ID]]="","",IFERROR(ROUND(ROUND(Expenses[[#This Row],[Miles Traveled]]*0.655,2)+Expenses[[#This Row],[Meals 
Cost]]+Expenses[[#This Row],[Lodging Cost]],2),0)))</f>
        <v/>
      </c>
      <c r="N10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3" spans="1:14" x14ac:dyDescent="0.25">
      <c r="A103" s="89"/>
      <c r="B103" s="100" t="str">
        <f>IF(Expenses[[#This Row],[Employee ID]]="(enter ID)","(autofill)",IF(Expenses[[#This Row],[Employee ID]]="","",IFERROR(VLOOKUP(Expenses[[#This Row],[Employee ID]],EmployeeInfo[],3,0),"ID ERROR")))</f>
        <v/>
      </c>
      <c r="C103" s="90"/>
      <c r="D103" s="91"/>
      <c r="E103" s="92"/>
      <c r="F103" s="87"/>
      <c r="G103" s="136"/>
      <c r="H103" s="101" t="str">
        <f>IF(Expenses[[#This Row],[Employee ID]]="(enter ID)","(autofill)",IF(Expenses[[#This Row],[Employee ID]]="","",IFERROR(VLOOKUP(Expenses[[#This Row],[Employee ID]],EmployeeInfo[],7,0),"ID ERROR")))</f>
        <v/>
      </c>
      <c r="I103" s="88"/>
      <c r="J103" s="125"/>
      <c r="K103" s="125"/>
      <c r="L103" s="103" t="str">
        <f>IF(Expenses[[#This Row],[Employee ID]]="(enter ID)","(autofill)",IF(Expenses[[#This Row],[Employee ID]]="","",IFERROR(ROUND(Expenses[[#This Row],['# of Hours]]*Expenses[[#This Row],[Hourly Rate]],2),0)))</f>
        <v/>
      </c>
      <c r="M103" s="103" t="str">
        <f>IF(Expenses[[#This Row],[Employee ID]]="(enter ID)","(autofill)",IF(Expenses[[#This Row],[Employee ID]]="","",IFERROR(ROUND(ROUND(Expenses[[#This Row],[Miles Traveled]]*0.655,2)+Expenses[[#This Row],[Meals 
Cost]]+Expenses[[#This Row],[Lodging Cost]],2),0)))</f>
        <v/>
      </c>
      <c r="N10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4" spans="1:14" x14ac:dyDescent="0.25">
      <c r="A104" s="89"/>
      <c r="B104" s="100" t="str">
        <f>IF(Expenses[[#This Row],[Employee ID]]="(enter ID)","(autofill)",IF(Expenses[[#This Row],[Employee ID]]="","",IFERROR(VLOOKUP(Expenses[[#This Row],[Employee ID]],EmployeeInfo[],3,0),"ID ERROR")))</f>
        <v/>
      </c>
      <c r="C104" s="90"/>
      <c r="D104" s="91"/>
      <c r="E104" s="92"/>
      <c r="F104" s="87"/>
      <c r="G104" s="136"/>
      <c r="H104" s="101" t="str">
        <f>IF(Expenses[[#This Row],[Employee ID]]="(enter ID)","(autofill)",IF(Expenses[[#This Row],[Employee ID]]="","",IFERROR(VLOOKUP(Expenses[[#This Row],[Employee ID]],EmployeeInfo[],7,0),"ID ERROR")))</f>
        <v/>
      </c>
      <c r="I104" s="88"/>
      <c r="J104" s="125"/>
      <c r="K104" s="125"/>
      <c r="L104" s="103" t="str">
        <f>IF(Expenses[[#This Row],[Employee ID]]="(enter ID)","(autofill)",IF(Expenses[[#This Row],[Employee ID]]="","",IFERROR(ROUND(Expenses[[#This Row],['# of Hours]]*Expenses[[#This Row],[Hourly Rate]],2),0)))</f>
        <v/>
      </c>
      <c r="M104" s="103" t="str">
        <f>IF(Expenses[[#This Row],[Employee ID]]="(enter ID)","(autofill)",IF(Expenses[[#This Row],[Employee ID]]="","",IFERROR(ROUND(ROUND(Expenses[[#This Row],[Miles Traveled]]*0.655,2)+Expenses[[#This Row],[Meals 
Cost]]+Expenses[[#This Row],[Lodging Cost]],2),0)))</f>
        <v/>
      </c>
      <c r="N10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5" spans="1:14" x14ac:dyDescent="0.25">
      <c r="A105" s="89"/>
      <c r="B105" s="100" t="str">
        <f>IF(Expenses[[#This Row],[Employee ID]]="(enter ID)","(autofill)",IF(Expenses[[#This Row],[Employee ID]]="","",IFERROR(VLOOKUP(Expenses[[#This Row],[Employee ID]],EmployeeInfo[],3,0),"ID ERROR")))</f>
        <v/>
      </c>
      <c r="C105" s="90"/>
      <c r="D105" s="91"/>
      <c r="E105" s="92"/>
      <c r="F105" s="87"/>
      <c r="G105" s="136"/>
      <c r="H105" s="101" t="str">
        <f>IF(Expenses[[#This Row],[Employee ID]]="(enter ID)","(autofill)",IF(Expenses[[#This Row],[Employee ID]]="","",IFERROR(VLOOKUP(Expenses[[#This Row],[Employee ID]],EmployeeInfo[],7,0),"ID ERROR")))</f>
        <v/>
      </c>
      <c r="I105" s="88"/>
      <c r="J105" s="125"/>
      <c r="K105" s="125"/>
      <c r="L105" s="103" t="str">
        <f>IF(Expenses[[#This Row],[Employee ID]]="(enter ID)","(autofill)",IF(Expenses[[#This Row],[Employee ID]]="","",IFERROR(ROUND(Expenses[[#This Row],['# of Hours]]*Expenses[[#This Row],[Hourly Rate]],2),0)))</f>
        <v/>
      </c>
      <c r="M105" s="103" t="str">
        <f>IF(Expenses[[#This Row],[Employee ID]]="(enter ID)","(autofill)",IF(Expenses[[#This Row],[Employee ID]]="","",IFERROR(ROUND(ROUND(Expenses[[#This Row],[Miles Traveled]]*0.655,2)+Expenses[[#This Row],[Meals 
Cost]]+Expenses[[#This Row],[Lodging Cost]],2),0)))</f>
        <v/>
      </c>
      <c r="N10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6" spans="1:14" x14ac:dyDescent="0.25">
      <c r="A106" s="89"/>
      <c r="B106" s="100" t="str">
        <f>IF(Expenses[[#This Row],[Employee ID]]="(enter ID)","(autofill)",IF(Expenses[[#This Row],[Employee ID]]="","",IFERROR(VLOOKUP(Expenses[[#This Row],[Employee ID]],EmployeeInfo[],3,0),"ID ERROR")))</f>
        <v/>
      </c>
      <c r="C106" s="90"/>
      <c r="D106" s="91"/>
      <c r="E106" s="92"/>
      <c r="F106" s="87"/>
      <c r="G106" s="136"/>
      <c r="H106" s="101" t="str">
        <f>IF(Expenses[[#This Row],[Employee ID]]="(enter ID)","(autofill)",IF(Expenses[[#This Row],[Employee ID]]="","",IFERROR(VLOOKUP(Expenses[[#This Row],[Employee ID]],EmployeeInfo[],7,0),"ID ERROR")))</f>
        <v/>
      </c>
      <c r="I106" s="88"/>
      <c r="J106" s="125"/>
      <c r="K106" s="125"/>
      <c r="L106" s="103" t="str">
        <f>IF(Expenses[[#This Row],[Employee ID]]="(enter ID)","(autofill)",IF(Expenses[[#This Row],[Employee ID]]="","",IFERROR(ROUND(Expenses[[#This Row],['# of Hours]]*Expenses[[#This Row],[Hourly Rate]],2),0)))</f>
        <v/>
      </c>
      <c r="M106" s="103" t="str">
        <f>IF(Expenses[[#This Row],[Employee ID]]="(enter ID)","(autofill)",IF(Expenses[[#This Row],[Employee ID]]="","",IFERROR(ROUND(ROUND(Expenses[[#This Row],[Miles Traveled]]*0.655,2)+Expenses[[#This Row],[Meals 
Cost]]+Expenses[[#This Row],[Lodging Cost]],2),0)))</f>
        <v/>
      </c>
      <c r="N10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7" spans="1:14" x14ac:dyDescent="0.25">
      <c r="A107" s="89"/>
      <c r="B107" s="100" t="str">
        <f>IF(Expenses[[#This Row],[Employee ID]]="(enter ID)","(autofill)",IF(Expenses[[#This Row],[Employee ID]]="","",IFERROR(VLOOKUP(Expenses[[#This Row],[Employee ID]],EmployeeInfo[],3,0),"ID ERROR")))</f>
        <v/>
      </c>
      <c r="C107" s="90"/>
      <c r="D107" s="91"/>
      <c r="E107" s="92"/>
      <c r="F107" s="87"/>
      <c r="G107" s="136"/>
      <c r="H107" s="101" t="str">
        <f>IF(Expenses[[#This Row],[Employee ID]]="(enter ID)","(autofill)",IF(Expenses[[#This Row],[Employee ID]]="","",IFERROR(VLOOKUP(Expenses[[#This Row],[Employee ID]],EmployeeInfo[],7,0),"ID ERROR")))</f>
        <v/>
      </c>
      <c r="I107" s="88"/>
      <c r="J107" s="125"/>
      <c r="K107" s="125"/>
      <c r="L107" s="103" t="str">
        <f>IF(Expenses[[#This Row],[Employee ID]]="(enter ID)","(autofill)",IF(Expenses[[#This Row],[Employee ID]]="","",IFERROR(ROUND(Expenses[[#This Row],['# of Hours]]*Expenses[[#This Row],[Hourly Rate]],2),0)))</f>
        <v/>
      </c>
      <c r="M107" s="103" t="str">
        <f>IF(Expenses[[#This Row],[Employee ID]]="(enter ID)","(autofill)",IF(Expenses[[#This Row],[Employee ID]]="","",IFERROR(ROUND(ROUND(Expenses[[#This Row],[Miles Traveled]]*0.655,2)+Expenses[[#This Row],[Meals 
Cost]]+Expenses[[#This Row],[Lodging Cost]],2),0)))</f>
        <v/>
      </c>
      <c r="N10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8" spans="1:14" x14ac:dyDescent="0.25">
      <c r="A108" s="89"/>
      <c r="B108" s="100" t="str">
        <f>IF(Expenses[[#This Row],[Employee ID]]="(enter ID)","(autofill)",IF(Expenses[[#This Row],[Employee ID]]="","",IFERROR(VLOOKUP(Expenses[[#This Row],[Employee ID]],EmployeeInfo[],3,0),"ID ERROR")))</f>
        <v/>
      </c>
      <c r="C108" s="90"/>
      <c r="D108" s="91"/>
      <c r="E108" s="92"/>
      <c r="F108" s="87"/>
      <c r="G108" s="136"/>
      <c r="H108" s="101" t="str">
        <f>IF(Expenses[[#This Row],[Employee ID]]="(enter ID)","(autofill)",IF(Expenses[[#This Row],[Employee ID]]="","",IFERROR(VLOOKUP(Expenses[[#This Row],[Employee ID]],EmployeeInfo[],7,0),"ID ERROR")))</f>
        <v/>
      </c>
      <c r="I108" s="88"/>
      <c r="J108" s="125"/>
      <c r="K108" s="125"/>
      <c r="L108" s="103" t="str">
        <f>IF(Expenses[[#This Row],[Employee ID]]="(enter ID)","(autofill)",IF(Expenses[[#This Row],[Employee ID]]="","",IFERROR(ROUND(Expenses[[#This Row],['# of Hours]]*Expenses[[#This Row],[Hourly Rate]],2),0)))</f>
        <v/>
      </c>
      <c r="M108" s="103" t="str">
        <f>IF(Expenses[[#This Row],[Employee ID]]="(enter ID)","(autofill)",IF(Expenses[[#This Row],[Employee ID]]="","",IFERROR(ROUND(ROUND(Expenses[[#This Row],[Miles Traveled]]*0.655,2)+Expenses[[#This Row],[Meals 
Cost]]+Expenses[[#This Row],[Lodging Cost]],2),0)))</f>
        <v/>
      </c>
      <c r="N10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09" spans="1:14" x14ac:dyDescent="0.25">
      <c r="A109" s="89"/>
      <c r="B109" s="100" t="str">
        <f>IF(Expenses[[#This Row],[Employee ID]]="(enter ID)","(autofill)",IF(Expenses[[#This Row],[Employee ID]]="","",IFERROR(VLOOKUP(Expenses[[#This Row],[Employee ID]],EmployeeInfo[],3,0),"ID ERROR")))</f>
        <v/>
      </c>
      <c r="C109" s="90"/>
      <c r="D109" s="91"/>
      <c r="E109" s="92"/>
      <c r="F109" s="87"/>
      <c r="G109" s="136"/>
      <c r="H109" s="101" t="str">
        <f>IF(Expenses[[#This Row],[Employee ID]]="(enter ID)","(autofill)",IF(Expenses[[#This Row],[Employee ID]]="","",IFERROR(VLOOKUP(Expenses[[#This Row],[Employee ID]],EmployeeInfo[],7,0),"ID ERROR")))</f>
        <v/>
      </c>
      <c r="I109" s="88"/>
      <c r="J109" s="125"/>
      <c r="K109" s="125"/>
      <c r="L109" s="103" t="str">
        <f>IF(Expenses[[#This Row],[Employee ID]]="(enter ID)","(autofill)",IF(Expenses[[#This Row],[Employee ID]]="","",IFERROR(ROUND(Expenses[[#This Row],['# of Hours]]*Expenses[[#This Row],[Hourly Rate]],2),0)))</f>
        <v/>
      </c>
      <c r="M109" s="103" t="str">
        <f>IF(Expenses[[#This Row],[Employee ID]]="(enter ID)","(autofill)",IF(Expenses[[#This Row],[Employee ID]]="","",IFERROR(ROUND(ROUND(Expenses[[#This Row],[Miles Traveled]]*0.655,2)+Expenses[[#This Row],[Meals 
Cost]]+Expenses[[#This Row],[Lodging Cost]],2),0)))</f>
        <v/>
      </c>
      <c r="N10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0" spans="1:14" x14ac:dyDescent="0.25">
      <c r="A110" s="89"/>
      <c r="B110" s="100" t="str">
        <f>IF(Expenses[[#This Row],[Employee ID]]="(enter ID)","(autofill)",IF(Expenses[[#This Row],[Employee ID]]="","",IFERROR(VLOOKUP(Expenses[[#This Row],[Employee ID]],EmployeeInfo[],3,0),"ID ERROR")))</f>
        <v/>
      </c>
      <c r="C110" s="90"/>
      <c r="D110" s="91"/>
      <c r="E110" s="92"/>
      <c r="F110" s="87"/>
      <c r="G110" s="136"/>
      <c r="H110" s="101" t="str">
        <f>IF(Expenses[[#This Row],[Employee ID]]="(enter ID)","(autofill)",IF(Expenses[[#This Row],[Employee ID]]="","",IFERROR(VLOOKUP(Expenses[[#This Row],[Employee ID]],EmployeeInfo[],7,0),"ID ERROR")))</f>
        <v/>
      </c>
      <c r="I110" s="88"/>
      <c r="J110" s="125"/>
      <c r="K110" s="125"/>
      <c r="L110" s="103" t="str">
        <f>IF(Expenses[[#This Row],[Employee ID]]="(enter ID)","(autofill)",IF(Expenses[[#This Row],[Employee ID]]="","",IFERROR(ROUND(Expenses[[#This Row],['# of Hours]]*Expenses[[#This Row],[Hourly Rate]],2),0)))</f>
        <v/>
      </c>
      <c r="M110" s="103" t="str">
        <f>IF(Expenses[[#This Row],[Employee ID]]="(enter ID)","(autofill)",IF(Expenses[[#This Row],[Employee ID]]="","",IFERROR(ROUND(ROUND(Expenses[[#This Row],[Miles Traveled]]*0.655,2)+Expenses[[#This Row],[Meals 
Cost]]+Expenses[[#This Row],[Lodging Cost]],2),0)))</f>
        <v/>
      </c>
      <c r="N11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1" spans="1:14" x14ac:dyDescent="0.25">
      <c r="A111" s="89"/>
      <c r="B111" s="100" t="str">
        <f>IF(Expenses[[#This Row],[Employee ID]]="(enter ID)","(autofill)",IF(Expenses[[#This Row],[Employee ID]]="","",IFERROR(VLOOKUP(Expenses[[#This Row],[Employee ID]],EmployeeInfo[],3,0),"ID ERROR")))</f>
        <v/>
      </c>
      <c r="C111" s="90"/>
      <c r="D111" s="91"/>
      <c r="E111" s="92"/>
      <c r="F111" s="87"/>
      <c r="G111" s="136"/>
      <c r="H111" s="101" t="str">
        <f>IF(Expenses[[#This Row],[Employee ID]]="(enter ID)","(autofill)",IF(Expenses[[#This Row],[Employee ID]]="","",IFERROR(VLOOKUP(Expenses[[#This Row],[Employee ID]],EmployeeInfo[],7,0),"ID ERROR")))</f>
        <v/>
      </c>
      <c r="I111" s="88"/>
      <c r="J111" s="125"/>
      <c r="K111" s="125"/>
      <c r="L111" s="103" t="str">
        <f>IF(Expenses[[#This Row],[Employee ID]]="(enter ID)","(autofill)",IF(Expenses[[#This Row],[Employee ID]]="","",IFERROR(ROUND(Expenses[[#This Row],['# of Hours]]*Expenses[[#This Row],[Hourly Rate]],2),0)))</f>
        <v/>
      </c>
      <c r="M111" s="103" t="str">
        <f>IF(Expenses[[#This Row],[Employee ID]]="(enter ID)","(autofill)",IF(Expenses[[#This Row],[Employee ID]]="","",IFERROR(ROUND(ROUND(Expenses[[#This Row],[Miles Traveled]]*0.655,2)+Expenses[[#This Row],[Meals 
Cost]]+Expenses[[#This Row],[Lodging Cost]],2),0)))</f>
        <v/>
      </c>
      <c r="N11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2" spans="1:14" x14ac:dyDescent="0.25">
      <c r="A112" s="89"/>
      <c r="B112" s="100" t="str">
        <f>IF(Expenses[[#This Row],[Employee ID]]="(enter ID)","(autofill)",IF(Expenses[[#This Row],[Employee ID]]="","",IFERROR(VLOOKUP(Expenses[[#This Row],[Employee ID]],EmployeeInfo[],3,0),"ID ERROR")))</f>
        <v/>
      </c>
      <c r="C112" s="90"/>
      <c r="D112" s="91"/>
      <c r="E112" s="92"/>
      <c r="F112" s="87"/>
      <c r="G112" s="136"/>
      <c r="H112" s="101" t="str">
        <f>IF(Expenses[[#This Row],[Employee ID]]="(enter ID)","(autofill)",IF(Expenses[[#This Row],[Employee ID]]="","",IFERROR(VLOOKUP(Expenses[[#This Row],[Employee ID]],EmployeeInfo[],7,0),"ID ERROR")))</f>
        <v/>
      </c>
      <c r="I112" s="88"/>
      <c r="J112" s="125"/>
      <c r="K112" s="125"/>
      <c r="L112" s="103" t="str">
        <f>IF(Expenses[[#This Row],[Employee ID]]="(enter ID)","(autofill)",IF(Expenses[[#This Row],[Employee ID]]="","",IFERROR(ROUND(Expenses[[#This Row],['# of Hours]]*Expenses[[#This Row],[Hourly Rate]],2),0)))</f>
        <v/>
      </c>
      <c r="M112" s="103" t="str">
        <f>IF(Expenses[[#This Row],[Employee ID]]="(enter ID)","(autofill)",IF(Expenses[[#This Row],[Employee ID]]="","",IFERROR(ROUND(ROUND(Expenses[[#This Row],[Miles Traveled]]*0.655,2)+Expenses[[#This Row],[Meals 
Cost]]+Expenses[[#This Row],[Lodging Cost]],2),0)))</f>
        <v/>
      </c>
      <c r="N11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3" spans="1:14" x14ac:dyDescent="0.25">
      <c r="A113" s="89"/>
      <c r="B113" s="100" t="str">
        <f>IF(Expenses[[#This Row],[Employee ID]]="(enter ID)","(autofill)",IF(Expenses[[#This Row],[Employee ID]]="","",IFERROR(VLOOKUP(Expenses[[#This Row],[Employee ID]],EmployeeInfo[],3,0),"ID ERROR")))</f>
        <v/>
      </c>
      <c r="C113" s="90"/>
      <c r="D113" s="91"/>
      <c r="E113" s="92"/>
      <c r="F113" s="87"/>
      <c r="G113" s="136"/>
      <c r="H113" s="101" t="str">
        <f>IF(Expenses[[#This Row],[Employee ID]]="(enter ID)","(autofill)",IF(Expenses[[#This Row],[Employee ID]]="","",IFERROR(VLOOKUP(Expenses[[#This Row],[Employee ID]],EmployeeInfo[],7,0),"ID ERROR")))</f>
        <v/>
      </c>
      <c r="I113" s="88"/>
      <c r="J113" s="125"/>
      <c r="K113" s="125"/>
      <c r="L113" s="103" t="str">
        <f>IF(Expenses[[#This Row],[Employee ID]]="(enter ID)","(autofill)",IF(Expenses[[#This Row],[Employee ID]]="","",IFERROR(ROUND(Expenses[[#This Row],['# of Hours]]*Expenses[[#This Row],[Hourly Rate]],2),0)))</f>
        <v/>
      </c>
      <c r="M113" s="103" t="str">
        <f>IF(Expenses[[#This Row],[Employee ID]]="(enter ID)","(autofill)",IF(Expenses[[#This Row],[Employee ID]]="","",IFERROR(ROUND(ROUND(Expenses[[#This Row],[Miles Traveled]]*0.655,2)+Expenses[[#This Row],[Meals 
Cost]]+Expenses[[#This Row],[Lodging Cost]],2),0)))</f>
        <v/>
      </c>
      <c r="N11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4" spans="1:14" x14ac:dyDescent="0.25">
      <c r="A114" s="89"/>
      <c r="B114" s="100" t="str">
        <f>IF(Expenses[[#This Row],[Employee ID]]="(enter ID)","(autofill)",IF(Expenses[[#This Row],[Employee ID]]="","",IFERROR(VLOOKUP(Expenses[[#This Row],[Employee ID]],EmployeeInfo[],3,0),"ID ERROR")))</f>
        <v/>
      </c>
      <c r="C114" s="90"/>
      <c r="D114" s="91"/>
      <c r="E114" s="92"/>
      <c r="F114" s="87"/>
      <c r="G114" s="136"/>
      <c r="H114" s="101" t="str">
        <f>IF(Expenses[[#This Row],[Employee ID]]="(enter ID)","(autofill)",IF(Expenses[[#This Row],[Employee ID]]="","",IFERROR(VLOOKUP(Expenses[[#This Row],[Employee ID]],EmployeeInfo[],7,0),"ID ERROR")))</f>
        <v/>
      </c>
      <c r="I114" s="88"/>
      <c r="J114" s="125"/>
      <c r="K114" s="125"/>
      <c r="L114" s="103" t="str">
        <f>IF(Expenses[[#This Row],[Employee ID]]="(enter ID)","(autofill)",IF(Expenses[[#This Row],[Employee ID]]="","",IFERROR(ROUND(Expenses[[#This Row],['# of Hours]]*Expenses[[#This Row],[Hourly Rate]],2),0)))</f>
        <v/>
      </c>
      <c r="M114" s="103" t="str">
        <f>IF(Expenses[[#This Row],[Employee ID]]="(enter ID)","(autofill)",IF(Expenses[[#This Row],[Employee ID]]="","",IFERROR(ROUND(ROUND(Expenses[[#This Row],[Miles Traveled]]*0.655,2)+Expenses[[#This Row],[Meals 
Cost]]+Expenses[[#This Row],[Lodging Cost]],2),0)))</f>
        <v/>
      </c>
      <c r="N11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5" spans="1:14" x14ac:dyDescent="0.25">
      <c r="A115" s="89"/>
      <c r="B115" s="100" t="str">
        <f>IF(Expenses[[#This Row],[Employee ID]]="(enter ID)","(autofill)",IF(Expenses[[#This Row],[Employee ID]]="","",IFERROR(VLOOKUP(Expenses[[#This Row],[Employee ID]],EmployeeInfo[],3,0),"ID ERROR")))</f>
        <v/>
      </c>
      <c r="C115" s="90"/>
      <c r="D115" s="91"/>
      <c r="E115" s="92"/>
      <c r="F115" s="87"/>
      <c r="G115" s="136"/>
      <c r="H115" s="101" t="str">
        <f>IF(Expenses[[#This Row],[Employee ID]]="(enter ID)","(autofill)",IF(Expenses[[#This Row],[Employee ID]]="","",IFERROR(VLOOKUP(Expenses[[#This Row],[Employee ID]],EmployeeInfo[],7,0),"ID ERROR")))</f>
        <v/>
      </c>
      <c r="I115" s="88"/>
      <c r="J115" s="125"/>
      <c r="K115" s="125"/>
      <c r="L115" s="103" t="str">
        <f>IF(Expenses[[#This Row],[Employee ID]]="(enter ID)","(autofill)",IF(Expenses[[#This Row],[Employee ID]]="","",IFERROR(ROUND(Expenses[[#This Row],['# of Hours]]*Expenses[[#This Row],[Hourly Rate]],2),0)))</f>
        <v/>
      </c>
      <c r="M115" s="103" t="str">
        <f>IF(Expenses[[#This Row],[Employee ID]]="(enter ID)","(autofill)",IF(Expenses[[#This Row],[Employee ID]]="","",IFERROR(ROUND(ROUND(Expenses[[#This Row],[Miles Traveled]]*0.655,2)+Expenses[[#This Row],[Meals 
Cost]]+Expenses[[#This Row],[Lodging Cost]],2),0)))</f>
        <v/>
      </c>
      <c r="N11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6" spans="1:14" x14ac:dyDescent="0.25">
      <c r="A116" s="89"/>
      <c r="B116" s="100" t="str">
        <f>IF(Expenses[[#This Row],[Employee ID]]="(enter ID)","(autofill)",IF(Expenses[[#This Row],[Employee ID]]="","",IFERROR(VLOOKUP(Expenses[[#This Row],[Employee ID]],EmployeeInfo[],3,0),"ID ERROR")))</f>
        <v/>
      </c>
      <c r="C116" s="90"/>
      <c r="D116" s="91"/>
      <c r="E116" s="92"/>
      <c r="F116" s="87"/>
      <c r="G116" s="136"/>
      <c r="H116" s="101" t="str">
        <f>IF(Expenses[[#This Row],[Employee ID]]="(enter ID)","(autofill)",IF(Expenses[[#This Row],[Employee ID]]="","",IFERROR(VLOOKUP(Expenses[[#This Row],[Employee ID]],EmployeeInfo[],7,0),"ID ERROR")))</f>
        <v/>
      </c>
      <c r="I116" s="88"/>
      <c r="J116" s="125"/>
      <c r="K116" s="125"/>
      <c r="L116" s="103" t="str">
        <f>IF(Expenses[[#This Row],[Employee ID]]="(enter ID)","(autofill)",IF(Expenses[[#This Row],[Employee ID]]="","",IFERROR(ROUND(Expenses[[#This Row],['# of Hours]]*Expenses[[#This Row],[Hourly Rate]],2),0)))</f>
        <v/>
      </c>
      <c r="M116" s="103" t="str">
        <f>IF(Expenses[[#This Row],[Employee ID]]="(enter ID)","(autofill)",IF(Expenses[[#This Row],[Employee ID]]="","",IFERROR(ROUND(ROUND(Expenses[[#This Row],[Miles Traveled]]*0.655,2)+Expenses[[#This Row],[Meals 
Cost]]+Expenses[[#This Row],[Lodging Cost]],2),0)))</f>
        <v/>
      </c>
      <c r="N11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7" spans="1:14" x14ac:dyDescent="0.25">
      <c r="A117" s="89"/>
      <c r="B117" s="100" t="str">
        <f>IF(Expenses[[#This Row],[Employee ID]]="(enter ID)","(autofill)",IF(Expenses[[#This Row],[Employee ID]]="","",IFERROR(VLOOKUP(Expenses[[#This Row],[Employee ID]],EmployeeInfo[],3,0),"ID ERROR")))</f>
        <v/>
      </c>
      <c r="C117" s="90"/>
      <c r="D117" s="91"/>
      <c r="E117" s="92"/>
      <c r="F117" s="87"/>
      <c r="G117" s="136"/>
      <c r="H117" s="101" t="str">
        <f>IF(Expenses[[#This Row],[Employee ID]]="(enter ID)","(autofill)",IF(Expenses[[#This Row],[Employee ID]]="","",IFERROR(VLOOKUP(Expenses[[#This Row],[Employee ID]],EmployeeInfo[],7,0),"ID ERROR")))</f>
        <v/>
      </c>
      <c r="I117" s="88"/>
      <c r="J117" s="125"/>
      <c r="K117" s="125"/>
      <c r="L117" s="103" t="str">
        <f>IF(Expenses[[#This Row],[Employee ID]]="(enter ID)","(autofill)",IF(Expenses[[#This Row],[Employee ID]]="","",IFERROR(ROUND(Expenses[[#This Row],['# of Hours]]*Expenses[[#This Row],[Hourly Rate]],2),0)))</f>
        <v/>
      </c>
      <c r="M117" s="103" t="str">
        <f>IF(Expenses[[#This Row],[Employee ID]]="(enter ID)","(autofill)",IF(Expenses[[#This Row],[Employee ID]]="","",IFERROR(ROUND(ROUND(Expenses[[#This Row],[Miles Traveled]]*0.655,2)+Expenses[[#This Row],[Meals 
Cost]]+Expenses[[#This Row],[Lodging Cost]],2),0)))</f>
        <v/>
      </c>
      <c r="N11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8" spans="1:14" x14ac:dyDescent="0.25">
      <c r="A118" s="89"/>
      <c r="B118" s="100" t="str">
        <f>IF(Expenses[[#This Row],[Employee ID]]="(enter ID)","(autofill)",IF(Expenses[[#This Row],[Employee ID]]="","",IFERROR(VLOOKUP(Expenses[[#This Row],[Employee ID]],EmployeeInfo[],3,0),"ID ERROR")))</f>
        <v/>
      </c>
      <c r="C118" s="90"/>
      <c r="D118" s="91"/>
      <c r="E118" s="92"/>
      <c r="F118" s="87"/>
      <c r="G118" s="136"/>
      <c r="H118" s="101" t="str">
        <f>IF(Expenses[[#This Row],[Employee ID]]="(enter ID)","(autofill)",IF(Expenses[[#This Row],[Employee ID]]="","",IFERROR(VLOOKUP(Expenses[[#This Row],[Employee ID]],EmployeeInfo[],7,0),"ID ERROR")))</f>
        <v/>
      </c>
      <c r="I118" s="88"/>
      <c r="J118" s="125"/>
      <c r="K118" s="125"/>
      <c r="L118" s="103" t="str">
        <f>IF(Expenses[[#This Row],[Employee ID]]="(enter ID)","(autofill)",IF(Expenses[[#This Row],[Employee ID]]="","",IFERROR(ROUND(Expenses[[#This Row],['# of Hours]]*Expenses[[#This Row],[Hourly Rate]],2),0)))</f>
        <v/>
      </c>
      <c r="M118" s="103" t="str">
        <f>IF(Expenses[[#This Row],[Employee ID]]="(enter ID)","(autofill)",IF(Expenses[[#This Row],[Employee ID]]="","",IFERROR(ROUND(ROUND(Expenses[[#This Row],[Miles Traveled]]*0.655,2)+Expenses[[#This Row],[Meals 
Cost]]+Expenses[[#This Row],[Lodging Cost]],2),0)))</f>
        <v/>
      </c>
      <c r="N11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19" spans="1:14" x14ac:dyDescent="0.25">
      <c r="A119" s="89"/>
      <c r="B119" s="100" t="str">
        <f>IF(Expenses[[#This Row],[Employee ID]]="(enter ID)","(autofill)",IF(Expenses[[#This Row],[Employee ID]]="","",IFERROR(VLOOKUP(Expenses[[#This Row],[Employee ID]],EmployeeInfo[],3,0),"ID ERROR")))</f>
        <v/>
      </c>
      <c r="C119" s="90"/>
      <c r="D119" s="91"/>
      <c r="E119" s="92"/>
      <c r="F119" s="87"/>
      <c r="G119" s="136"/>
      <c r="H119" s="101" t="str">
        <f>IF(Expenses[[#This Row],[Employee ID]]="(enter ID)","(autofill)",IF(Expenses[[#This Row],[Employee ID]]="","",IFERROR(VLOOKUP(Expenses[[#This Row],[Employee ID]],EmployeeInfo[],7,0),"ID ERROR")))</f>
        <v/>
      </c>
      <c r="I119" s="88"/>
      <c r="J119" s="125"/>
      <c r="K119" s="125"/>
      <c r="L119" s="103" t="str">
        <f>IF(Expenses[[#This Row],[Employee ID]]="(enter ID)","(autofill)",IF(Expenses[[#This Row],[Employee ID]]="","",IFERROR(ROUND(Expenses[[#This Row],['# of Hours]]*Expenses[[#This Row],[Hourly Rate]],2),0)))</f>
        <v/>
      </c>
      <c r="M119" s="103" t="str">
        <f>IF(Expenses[[#This Row],[Employee ID]]="(enter ID)","(autofill)",IF(Expenses[[#This Row],[Employee ID]]="","",IFERROR(ROUND(ROUND(Expenses[[#This Row],[Miles Traveled]]*0.655,2)+Expenses[[#This Row],[Meals 
Cost]]+Expenses[[#This Row],[Lodging Cost]],2),0)))</f>
        <v/>
      </c>
      <c r="N11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0" spans="1:14" x14ac:dyDescent="0.25">
      <c r="A120" s="89"/>
      <c r="B120" s="100" t="str">
        <f>IF(Expenses[[#This Row],[Employee ID]]="(enter ID)","(autofill)",IF(Expenses[[#This Row],[Employee ID]]="","",IFERROR(VLOOKUP(Expenses[[#This Row],[Employee ID]],EmployeeInfo[],3,0),"ID ERROR")))</f>
        <v/>
      </c>
      <c r="C120" s="90"/>
      <c r="D120" s="91"/>
      <c r="E120" s="92"/>
      <c r="F120" s="87"/>
      <c r="G120" s="136"/>
      <c r="H120" s="101" t="str">
        <f>IF(Expenses[[#This Row],[Employee ID]]="(enter ID)","(autofill)",IF(Expenses[[#This Row],[Employee ID]]="","",IFERROR(VLOOKUP(Expenses[[#This Row],[Employee ID]],EmployeeInfo[],7,0),"ID ERROR")))</f>
        <v/>
      </c>
      <c r="I120" s="88"/>
      <c r="J120" s="125"/>
      <c r="K120" s="125"/>
      <c r="L120" s="103" t="str">
        <f>IF(Expenses[[#This Row],[Employee ID]]="(enter ID)","(autofill)",IF(Expenses[[#This Row],[Employee ID]]="","",IFERROR(ROUND(Expenses[[#This Row],['# of Hours]]*Expenses[[#This Row],[Hourly Rate]],2),0)))</f>
        <v/>
      </c>
      <c r="M120" s="103" t="str">
        <f>IF(Expenses[[#This Row],[Employee ID]]="(enter ID)","(autofill)",IF(Expenses[[#This Row],[Employee ID]]="","",IFERROR(ROUND(ROUND(Expenses[[#This Row],[Miles Traveled]]*0.655,2)+Expenses[[#This Row],[Meals 
Cost]]+Expenses[[#This Row],[Lodging Cost]],2),0)))</f>
        <v/>
      </c>
      <c r="N12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1" spans="1:14" x14ac:dyDescent="0.25">
      <c r="A121" s="89"/>
      <c r="B121" s="100" t="str">
        <f>IF(Expenses[[#This Row],[Employee ID]]="(enter ID)","(autofill)",IF(Expenses[[#This Row],[Employee ID]]="","",IFERROR(VLOOKUP(Expenses[[#This Row],[Employee ID]],EmployeeInfo[],3,0),"ID ERROR")))</f>
        <v/>
      </c>
      <c r="C121" s="90"/>
      <c r="D121" s="91"/>
      <c r="E121" s="92"/>
      <c r="F121" s="87"/>
      <c r="G121" s="136"/>
      <c r="H121" s="101" t="str">
        <f>IF(Expenses[[#This Row],[Employee ID]]="(enter ID)","(autofill)",IF(Expenses[[#This Row],[Employee ID]]="","",IFERROR(VLOOKUP(Expenses[[#This Row],[Employee ID]],EmployeeInfo[],7,0),"ID ERROR")))</f>
        <v/>
      </c>
      <c r="I121" s="88"/>
      <c r="J121" s="125"/>
      <c r="K121" s="125"/>
      <c r="L121" s="103" t="str">
        <f>IF(Expenses[[#This Row],[Employee ID]]="(enter ID)","(autofill)",IF(Expenses[[#This Row],[Employee ID]]="","",IFERROR(ROUND(Expenses[[#This Row],['# of Hours]]*Expenses[[#This Row],[Hourly Rate]],2),0)))</f>
        <v/>
      </c>
      <c r="M121" s="103" t="str">
        <f>IF(Expenses[[#This Row],[Employee ID]]="(enter ID)","(autofill)",IF(Expenses[[#This Row],[Employee ID]]="","",IFERROR(ROUND(ROUND(Expenses[[#This Row],[Miles Traveled]]*0.655,2)+Expenses[[#This Row],[Meals 
Cost]]+Expenses[[#This Row],[Lodging Cost]],2),0)))</f>
        <v/>
      </c>
      <c r="N12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2" spans="1:14" x14ac:dyDescent="0.25">
      <c r="A122" s="89"/>
      <c r="B122" s="100" t="str">
        <f>IF(Expenses[[#This Row],[Employee ID]]="(enter ID)","(autofill)",IF(Expenses[[#This Row],[Employee ID]]="","",IFERROR(VLOOKUP(Expenses[[#This Row],[Employee ID]],EmployeeInfo[],3,0),"ID ERROR")))</f>
        <v/>
      </c>
      <c r="C122" s="90"/>
      <c r="D122" s="91"/>
      <c r="E122" s="92"/>
      <c r="F122" s="87"/>
      <c r="G122" s="136"/>
      <c r="H122" s="101" t="str">
        <f>IF(Expenses[[#This Row],[Employee ID]]="(enter ID)","(autofill)",IF(Expenses[[#This Row],[Employee ID]]="","",IFERROR(VLOOKUP(Expenses[[#This Row],[Employee ID]],EmployeeInfo[],7,0),"ID ERROR")))</f>
        <v/>
      </c>
      <c r="I122" s="88"/>
      <c r="J122" s="125"/>
      <c r="K122" s="125"/>
      <c r="L122" s="103" t="str">
        <f>IF(Expenses[[#This Row],[Employee ID]]="(enter ID)","(autofill)",IF(Expenses[[#This Row],[Employee ID]]="","",IFERROR(ROUND(Expenses[[#This Row],['# of Hours]]*Expenses[[#This Row],[Hourly Rate]],2),0)))</f>
        <v/>
      </c>
      <c r="M122" s="103" t="str">
        <f>IF(Expenses[[#This Row],[Employee ID]]="(enter ID)","(autofill)",IF(Expenses[[#This Row],[Employee ID]]="","",IFERROR(ROUND(ROUND(Expenses[[#This Row],[Miles Traveled]]*0.655,2)+Expenses[[#This Row],[Meals 
Cost]]+Expenses[[#This Row],[Lodging Cost]],2),0)))</f>
        <v/>
      </c>
      <c r="N12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3" spans="1:14" x14ac:dyDescent="0.25">
      <c r="A123" s="89"/>
      <c r="B123" s="100" t="str">
        <f>IF(Expenses[[#This Row],[Employee ID]]="(enter ID)","(autofill)",IF(Expenses[[#This Row],[Employee ID]]="","",IFERROR(VLOOKUP(Expenses[[#This Row],[Employee ID]],EmployeeInfo[],3,0),"ID ERROR")))</f>
        <v/>
      </c>
      <c r="C123" s="90"/>
      <c r="D123" s="91"/>
      <c r="E123" s="92"/>
      <c r="F123" s="87"/>
      <c r="G123" s="136"/>
      <c r="H123" s="101" t="str">
        <f>IF(Expenses[[#This Row],[Employee ID]]="(enter ID)","(autofill)",IF(Expenses[[#This Row],[Employee ID]]="","",IFERROR(VLOOKUP(Expenses[[#This Row],[Employee ID]],EmployeeInfo[],7,0),"ID ERROR")))</f>
        <v/>
      </c>
      <c r="I123" s="88"/>
      <c r="J123" s="125"/>
      <c r="K123" s="125"/>
      <c r="L123" s="103" t="str">
        <f>IF(Expenses[[#This Row],[Employee ID]]="(enter ID)","(autofill)",IF(Expenses[[#This Row],[Employee ID]]="","",IFERROR(ROUND(Expenses[[#This Row],['# of Hours]]*Expenses[[#This Row],[Hourly Rate]],2),0)))</f>
        <v/>
      </c>
      <c r="M123" s="103" t="str">
        <f>IF(Expenses[[#This Row],[Employee ID]]="(enter ID)","(autofill)",IF(Expenses[[#This Row],[Employee ID]]="","",IFERROR(ROUND(ROUND(Expenses[[#This Row],[Miles Traveled]]*0.655,2)+Expenses[[#This Row],[Meals 
Cost]]+Expenses[[#This Row],[Lodging Cost]],2),0)))</f>
        <v/>
      </c>
      <c r="N12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4" spans="1:14" x14ac:dyDescent="0.25">
      <c r="A124" s="89"/>
      <c r="B124" s="100" t="str">
        <f>IF(Expenses[[#This Row],[Employee ID]]="(enter ID)","(autofill)",IF(Expenses[[#This Row],[Employee ID]]="","",IFERROR(VLOOKUP(Expenses[[#This Row],[Employee ID]],EmployeeInfo[],3,0),"ID ERROR")))</f>
        <v/>
      </c>
      <c r="C124" s="90"/>
      <c r="D124" s="91"/>
      <c r="E124" s="92"/>
      <c r="F124" s="87"/>
      <c r="G124" s="136"/>
      <c r="H124" s="101" t="str">
        <f>IF(Expenses[[#This Row],[Employee ID]]="(enter ID)","(autofill)",IF(Expenses[[#This Row],[Employee ID]]="","",IFERROR(VLOOKUP(Expenses[[#This Row],[Employee ID]],EmployeeInfo[],7,0),"ID ERROR")))</f>
        <v/>
      </c>
      <c r="I124" s="88"/>
      <c r="J124" s="125"/>
      <c r="K124" s="125"/>
      <c r="L124" s="103" t="str">
        <f>IF(Expenses[[#This Row],[Employee ID]]="(enter ID)","(autofill)",IF(Expenses[[#This Row],[Employee ID]]="","",IFERROR(ROUND(Expenses[[#This Row],['# of Hours]]*Expenses[[#This Row],[Hourly Rate]],2),0)))</f>
        <v/>
      </c>
      <c r="M124" s="103" t="str">
        <f>IF(Expenses[[#This Row],[Employee ID]]="(enter ID)","(autofill)",IF(Expenses[[#This Row],[Employee ID]]="","",IFERROR(ROUND(ROUND(Expenses[[#This Row],[Miles Traveled]]*0.655,2)+Expenses[[#This Row],[Meals 
Cost]]+Expenses[[#This Row],[Lodging Cost]],2),0)))</f>
        <v/>
      </c>
      <c r="N12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5" spans="1:14" x14ac:dyDescent="0.25">
      <c r="A125" s="89"/>
      <c r="B125" s="100" t="str">
        <f>IF(Expenses[[#This Row],[Employee ID]]="(enter ID)","(autofill)",IF(Expenses[[#This Row],[Employee ID]]="","",IFERROR(VLOOKUP(Expenses[[#This Row],[Employee ID]],EmployeeInfo[],3,0),"ID ERROR")))</f>
        <v/>
      </c>
      <c r="C125" s="90"/>
      <c r="D125" s="91"/>
      <c r="E125" s="92"/>
      <c r="F125" s="87"/>
      <c r="G125" s="136"/>
      <c r="H125" s="101" t="str">
        <f>IF(Expenses[[#This Row],[Employee ID]]="(enter ID)","(autofill)",IF(Expenses[[#This Row],[Employee ID]]="","",IFERROR(VLOOKUP(Expenses[[#This Row],[Employee ID]],EmployeeInfo[],7,0),"ID ERROR")))</f>
        <v/>
      </c>
      <c r="I125" s="88"/>
      <c r="J125" s="125"/>
      <c r="K125" s="125"/>
      <c r="L125" s="103" t="str">
        <f>IF(Expenses[[#This Row],[Employee ID]]="(enter ID)","(autofill)",IF(Expenses[[#This Row],[Employee ID]]="","",IFERROR(ROUND(Expenses[[#This Row],['# of Hours]]*Expenses[[#This Row],[Hourly Rate]],2),0)))</f>
        <v/>
      </c>
      <c r="M125" s="103" t="str">
        <f>IF(Expenses[[#This Row],[Employee ID]]="(enter ID)","(autofill)",IF(Expenses[[#This Row],[Employee ID]]="","",IFERROR(ROUND(ROUND(Expenses[[#This Row],[Miles Traveled]]*0.655,2)+Expenses[[#This Row],[Meals 
Cost]]+Expenses[[#This Row],[Lodging Cost]],2),0)))</f>
        <v/>
      </c>
      <c r="N12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6" spans="1:14" x14ac:dyDescent="0.25">
      <c r="A126" s="89"/>
      <c r="B126" s="100" t="str">
        <f>IF(Expenses[[#This Row],[Employee ID]]="(enter ID)","(autofill)",IF(Expenses[[#This Row],[Employee ID]]="","",IFERROR(VLOOKUP(Expenses[[#This Row],[Employee ID]],EmployeeInfo[],3,0),"ID ERROR")))</f>
        <v/>
      </c>
      <c r="C126" s="90"/>
      <c r="D126" s="91"/>
      <c r="E126" s="92"/>
      <c r="F126" s="87"/>
      <c r="G126" s="136"/>
      <c r="H126" s="101" t="str">
        <f>IF(Expenses[[#This Row],[Employee ID]]="(enter ID)","(autofill)",IF(Expenses[[#This Row],[Employee ID]]="","",IFERROR(VLOOKUP(Expenses[[#This Row],[Employee ID]],EmployeeInfo[],7,0),"ID ERROR")))</f>
        <v/>
      </c>
      <c r="I126" s="88"/>
      <c r="J126" s="125"/>
      <c r="K126" s="125"/>
      <c r="L126" s="103" t="str">
        <f>IF(Expenses[[#This Row],[Employee ID]]="(enter ID)","(autofill)",IF(Expenses[[#This Row],[Employee ID]]="","",IFERROR(ROUND(Expenses[[#This Row],['# of Hours]]*Expenses[[#This Row],[Hourly Rate]],2),0)))</f>
        <v/>
      </c>
      <c r="M126" s="103" t="str">
        <f>IF(Expenses[[#This Row],[Employee ID]]="(enter ID)","(autofill)",IF(Expenses[[#This Row],[Employee ID]]="","",IFERROR(ROUND(ROUND(Expenses[[#This Row],[Miles Traveled]]*0.655,2)+Expenses[[#This Row],[Meals 
Cost]]+Expenses[[#This Row],[Lodging Cost]],2),0)))</f>
        <v/>
      </c>
      <c r="N12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7" spans="1:14" x14ac:dyDescent="0.25">
      <c r="A127" s="89"/>
      <c r="B127" s="100" t="str">
        <f>IF(Expenses[[#This Row],[Employee ID]]="(enter ID)","(autofill)",IF(Expenses[[#This Row],[Employee ID]]="","",IFERROR(VLOOKUP(Expenses[[#This Row],[Employee ID]],EmployeeInfo[],3,0),"ID ERROR")))</f>
        <v/>
      </c>
      <c r="C127" s="90"/>
      <c r="D127" s="91"/>
      <c r="E127" s="92"/>
      <c r="F127" s="87"/>
      <c r="G127" s="136"/>
      <c r="H127" s="101" t="str">
        <f>IF(Expenses[[#This Row],[Employee ID]]="(enter ID)","(autofill)",IF(Expenses[[#This Row],[Employee ID]]="","",IFERROR(VLOOKUP(Expenses[[#This Row],[Employee ID]],EmployeeInfo[],7,0),"ID ERROR")))</f>
        <v/>
      </c>
      <c r="I127" s="88"/>
      <c r="J127" s="125"/>
      <c r="K127" s="125"/>
      <c r="L127" s="103" t="str">
        <f>IF(Expenses[[#This Row],[Employee ID]]="(enter ID)","(autofill)",IF(Expenses[[#This Row],[Employee ID]]="","",IFERROR(ROUND(Expenses[[#This Row],['# of Hours]]*Expenses[[#This Row],[Hourly Rate]],2),0)))</f>
        <v/>
      </c>
      <c r="M127" s="103" t="str">
        <f>IF(Expenses[[#This Row],[Employee ID]]="(enter ID)","(autofill)",IF(Expenses[[#This Row],[Employee ID]]="","",IFERROR(ROUND(ROUND(Expenses[[#This Row],[Miles Traveled]]*0.655,2)+Expenses[[#This Row],[Meals 
Cost]]+Expenses[[#This Row],[Lodging Cost]],2),0)))</f>
        <v/>
      </c>
      <c r="N12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8" spans="1:14" x14ac:dyDescent="0.25">
      <c r="A128" s="89"/>
      <c r="B128" s="100" t="str">
        <f>IF(Expenses[[#This Row],[Employee ID]]="(enter ID)","(autofill)",IF(Expenses[[#This Row],[Employee ID]]="","",IFERROR(VLOOKUP(Expenses[[#This Row],[Employee ID]],EmployeeInfo[],3,0),"ID ERROR")))</f>
        <v/>
      </c>
      <c r="C128" s="90"/>
      <c r="D128" s="91"/>
      <c r="E128" s="92"/>
      <c r="F128" s="87"/>
      <c r="G128" s="136"/>
      <c r="H128" s="101" t="str">
        <f>IF(Expenses[[#This Row],[Employee ID]]="(enter ID)","(autofill)",IF(Expenses[[#This Row],[Employee ID]]="","",IFERROR(VLOOKUP(Expenses[[#This Row],[Employee ID]],EmployeeInfo[],7,0),"ID ERROR")))</f>
        <v/>
      </c>
      <c r="I128" s="88"/>
      <c r="J128" s="125"/>
      <c r="K128" s="125"/>
      <c r="L128" s="103" t="str">
        <f>IF(Expenses[[#This Row],[Employee ID]]="(enter ID)","(autofill)",IF(Expenses[[#This Row],[Employee ID]]="","",IFERROR(ROUND(Expenses[[#This Row],['# of Hours]]*Expenses[[#This Row],[Hourly Rate]],2),0)))</f>
        <v/>
      </c>
      <c r="M128" s="103" t="str">
        <f>IF(Expenses[[#This Row],[Employee ID]]="(enter ID)","(autofill)",IF(Expenses[[#This Row],[Employee ID]]="","",IFERROR(ROUND(ROUND(Expenses[[#This Row],[Miles Traveled]]*0.655,2)+Expenses[[#This Row],[Meals 
Cost]]+Expenses[[#This Row],[Lodging Cost]],2),0)))</f>
        <v/>
      </c>
      <c r="N12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29" spans="1:14" x14ac:dyDescent="0.25">
      <c r="A129" s="89"/>
      <c r="B129" s="100" t="str">
        <f>IF(Expenses[[#This Row],[Employee ID]]="(enter ID)","(autofill)",IF(Expenses[[#This Row],[Employee ID]]="","",IFERROR(VLOOKUP(Expenses[[#This Row],[Employee ID]],EmployeeInfo[],3,0),"ID ERROR")))</f>
        <v/>
      </c>
      <c r="C129" s="90"/>
      <c r="D129" s="91"/>
      <c r="E129" s="92"/>
      <c r="F129" s="87"/>
      <c r="G129" s="136"/>
      <c r="H129" s="101" t="str">
        <f>IF(Expenses[[#This Row],[Employee ID]]="(enter ID)","(autofill)",IF(Expenses[[#This Row],[Employee ID]]="","",IFERROR(VLOOKUP(Expenses[[#This Row],[Employee ID]],EmployeeInfo[],7,0),"ID ERROR")))</f>
        <v/>
      </c>
      <c r="I129" s="88"/>
      <c r="J129" s="125"/>
      <c r="K129" s="125"/>
      <c r="L129" s="103" t="str">
        <f>IF(Expenses[[#This Row],[Employee ID]]="(enter ID)","(autofill)",IF(Expenses[[#This Row],[Employee ID]]="","",IFERROR(ROUND(Expenses[[#This Row],['# of Hours]]*Expenses[[#This Row],[Hourly Rate]],2),0)))</f>
        <v/>
      </c>
      <c r="M129" s="103" t="str">
        <f>IF(Expenses[[#This Row],[Employee ID]]="(enter ID)","(autofill)",IF(Expenses[[#This Row],[Employee ID]]="","",IFERROR(ROUND(ROUND(Expenses[[#This Row],[Miles Traveled]]*0.655,2)+Expenses[[#This Row],[Meals 
Cost]]+Expenses[[#This Row],[Lodging Cost]],2),0)))</f>
        <v/>
      </c>
      <c r="N12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0" spans="1:14" x14ac:dyDescent="0.25">
      <c r="A130" s="89"/>
      <c r="B130" s="100" t="str">
        <f>IF(Expenses[[#This Row],[Employee ID]]="(enter ID)","(autofill)",IF(Expenses[[#This Row],[Employee ID]]="","",IFERROR(VLOOKUP(Expenses[[#This Row],[Employee ID]],EmployeeInfo[],3,0),"ID ERROR")))</f>
        <v/>
      </c>
      <c r="C130" s="90"/>
      <c r="D130" s="91"/>
      <c r="E130" s="92"/>
      <c r="F130" s="87"/>
      <c r="G130" s="136"/>
      <c r="H130" s="101" t="str">
        <f>IF(Expenses[[#This Row],[Employee ID]]="(enter ID)","(autofill)",IF(Expenses[[#This Row],[Employee ID]]="","",IFERROR(VLOOKUP(Expenses[[#This Row],[Employee ID]],EmployeeInfo[],7,0),"ID ERROR")))</f>
        <v/>
      </c>
      <c r="I130" s="88"/>
      <c r="J130" s="125"/>
      <c r="K130" s="125"/>
      <c r="L130" s="103" t="str">
        <f>IF(Expenses[[#This Row],[Employee ID]]="(enter ID)","(autofill)",IF(Expenses[[#This Row],[Employee ID]]="","",IFERROR(ROUND(Expenses[[#This Row],['# of Hours]]*Expenses[[#This Row],[Hourly Rate]],2),0)))</f>
        <v/>
      </c>
      <c r="M130" s="103" t="str">
        <f>IF(Expenses[[#This Row],[Employee ID]]="(enter ID)","(autofill)",IF(Expenses[[#This Row],[Employee ID]]="","",IFERROR(ROUND(ROUND(Expenses[[#This Row],[Miles Traveled]]*0.655,2)+Expenses[[#This Row],[Meals 
Cost]]+Expenses[[#This Row],[Lodging Cost]],2),0)))</f>
        <v/>
      </c>
      <c r="N13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1" spans="1:14" x14ac:dyDescent="0.25">
      <c r="A131" s="89"/>
      <c r="B131" s="100" t="str">
        <f>IF(Expenses[[#This Row],[Employee ID]]="(enter ID)","(autofill)",IF(Expenses[[#This Row],[Employee ID]]="","",IFERROR(VLOOKUP(Expenses[[#This Row],[Employee ID]],EmployeeInfo[],3,0),"ID ERROR")))</f>
        <v/>
      </c>
      <c r="C131" s="90"/>
      <c r="D131" s="91"/>
      <c r="E131" s="92"/>
      <c r="F131" s="87"/>
      <c r="G131" s="136"/>
      <c r="H131" s="101" t="str">
        <f>IF(Expenses[[#This Row],[Employee ID]]="(enter ID)","(autofill)",IF(Expenses[[#This Row],[Employee ID]]="","",IFERROR(VLOOKUP(Expenses[[#This Row],[Employee ID]],EmployeeInfo[],7,0),"ID ERROR")))</f>
        <v/>
      </c>
      <c r="I131" s="88"/>
      <c r="J131" s="125"/>
      <c r="K131" s="125"/>
      <c r="L131" s="103" t="str">
        <f>IF(Expenses[[#This Row],[Employee ID]]="(enter ID)","(autofill)",IF(Expenses[[#This Row],[Employee ID]]="","",IFERROR(ROUND(Expenses[[#This Row],['# of Hours]]*Expenses[[#This Row],[Hourly Rate]],2),0)))</f>
        <v/>
      </c>
      <c r="M131" s="103" t="str">
        <f>IF(Expenses[[#This Row],[Employee ID]]="(enter ID)","(autofill)",IF(Expenses[[#This Row],[Employee ID]]="","",IFERROR(ROUND(ROUND(Expenses[[#This Row],[Miles Traveled]]*0.655,2)+Expenses[[#This Row],[Meals 
Cost]]+Expenses[[#This Row],[Lodging Cost]],2),0)))</f>
        <v/>
      </c>
      <c r="N13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2" spans="1:14" x14ac:dyDescent="0.25">
      <c r="A132" s="89"/>
      <c r="B132" s="100" t="str">
        <f>IF(Expenses[[#This Row],[Employee ID]]="(enter ID)","(autofill)",IF(Expenses[[#This Row],[Employee ID]]="","",IFERROR(VLOOKUP(Expenses[[#This Row],[Employee ID]],EmployeeInfo[],3,0),"ID ERROR")))</f>
        <v/>
      </c>
      <c r="C132" s="90"/>
      <c r="D132" s="91"/>
      <c r="E132" s="92"/>
      <c r="F132" s="87"/>
      <c r="G132" s="136"/>
      <c r="H132" s="101" t="str">
        <f>IF(Expenses[[#This Row],[Employee ID]]="(enter ID)","(autofill)",IF(Expenses[[#This Row],[Employee ID]]="","",IFERROR(VLOOKUP(Expenses[[#This Row],[Employee ID]],EmployeeInfo[],7,0),"ID ERROR")))</f>
        <v/>
      </c>
      <c r="I132" s="88"/>
      <c r="J132" s="125"/>
      <c r="K132" s="125"/>
      <c r="L132" s="103" t="str">
        <f>IF(Expenses[[#This Row],[Employee ID]]="(enter ID)","(autofill)",IF(Expenses[[#This Row],[Employee ID]]="","",IFERROR(ROUND(Expenses[[#This Row],['# of Hours]]*Expenses[[#This Row],[Hourly Rate]],2),0)))</f>
        <v/>
      </c>
      <c r="M132" s="103" t="str">
        <f>IF(Expenses[[#This Row],[Employee ID]]="(enter ID)","(autofill)",IF(Expenses[[#This Row],[Employee ID]]="","",IFERROR(ROUND(ROUND(Expenses[[#This Row],[Miles Traveled]]*0.655,2)+Expenses[[#This Row],[Meals 
Cost]]+Expenses[[#This Row],[Lodging Cost]],2),0)))</f>
        <v/>
      </c>
      <c r="N13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3" spans="1:14" x14ac:dyDescent="0.25">
      <c r="A133" s="89"/>
      <c r="B133" s="100" t="str">
        <f>IF(Expenses[[#This Row],[Employee ID]]="(enter ID)","(autofill)",IF(Expenses[[#This Row],[Employee ID]]="","",IFERROR(VLOOKUP(Expenses[[#This Row],[Employee ID]],EmployeeInfo[],3,0),"ID ERROR")))</f>
        <v/>
      </c>
      <c r="C133" s="90"/>
      <c r="D133" s="91"/>
      <c r="E133" s="92"/>
      <c r="F133" s="87"/>
      <c r="G133" s="136"/>
      <c r="H133" s="101" t="str">
        <f>IF(Expenses[[#This Row],[Employee ID]]="(enter ID)","(autofill)",IF(Expenses[[#This Row],[Employee ID]]="","",IFERROR(VLOOKUP(Expenses[[#This Row],[Employee ID]],EmployeeInfo[],7,0),"ID ERROR")))</f>
        <v/>
      </c>
      <c r="I133" s="88"/>
      <c r="J133" s="125"/>
      <c r="K133" s="125"/>
      <c r="L133" s="103" t="str">
        <f>IF(Expenses[[#This Row],[Employee ID]]="(enter ID)","(autofill)",IF(Expenses[[#This Row],[Employee ID]]="","",IFERROR(ROUND(Expenses[[#This Row],['# of Hours]]*Expenses[[#This Row],[Hourly Rate]],2),0)))</f>
        <v/>
      </c>
      <c r="M133" s="103" t="str">
        <f>IF(Expenses[[#This Row],[Employee ID]]="(enter ID)","(autofill)",IF(Expenses[[#This Row],[Employee ID]]="","",IFERROR(ROUND(ROUND(Expenses[[#This Row],[Miles Traveled]]*0.655,2)+Expenses[[#This Row],[Meals 
Cost]]+Expenses[[#This Row],[Lodging Cost]],2),0)))</f>
        <v/>
      </c>
      <c r="N13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4" spans="1:14" x14ac:dyDescent="0.25">
      <c r="A134" s="89"/>
      <c r="B134" s="100" t="str">
        <f>IF(Expenses[[#This Row],[Employee ID]]="(enter ID)","(autofill)",IF(Expenses[[#This Row],[Employee ID]]="","",IFERROR(VLOOKUP(Expenses[[#This Row],[Employee ID]],EmployeeInfo[],3,0),"ID ERROR")))</f>
        <v/>
      </c>
      <c r="C134" s="90"/>
      <c r="D134" s="91"/>
      <c r="E134" s="92"/>
      <c r="F134" s="87"/>
      <c r="G134" s="136"/>
      <c r="H134" s="101" t="str">
        <f>IF(Expenses[[#This Row],[Employee ID]]="(enter ID)","(autofill)",IF(Expenses[[#This Row],[Employee ID]]="","",IFERROR(VLOOKUP(Expenses[[#This Row],[Employee ID]],EmployeeInfo[],7,0),"ID ERROR")))</f>
        <v/>
      </c>
      <c r="I134" s="88"/>
      <c r="J134" s="125"/>
      <c r="K134" s="125"/>
      <c r="L134" s="103" t="str">
        <f>IF(Expenses[[#This Row],[Employee ID]]="(enter ID)","(autofill)",IF(Expenses[[#This Row],[Employee ID]]="","",IFERROR(ROUND(Expenses[[#This Row],['# of Hours]]*Expenses[[#This Row],[Hourly Rate]],2),0)))</f>
        <v/>
      </c>
      <c r="M134" s="103" t="str">
        <f>IF(Expenses[[#This Row],[Employee ID]]="(enter ID)","(autofill)",IF(Expenses[[#This Row],[Employee ID]]="","",IFERROR(ROUND(ROUND(Expenses[[#This Row],[Miles Traveled]]*0.655,2)+Expenses[[#This Row],[Meals 
Cost]]+Expenses[[#This Row],[Lodging Cost]],2),0)))</f>
        <v/>
      </c>
      <c r="N13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5" spans="1:14" x14ac:dyDescent="0.25">
      <c r="A135" s="89"/>
      <c r="B135" s="100" t="str">
        <f>IF(Expenses[[#This Row],[Employee ID]]="(enter ID)","(autofill)",IF(Expenses[[#This Row],[Employee ID]]="","",IFERROR(VLOOKUP(Expenses[[#This Row],[Employee ID]],EmployeeInfo[],3,0),"ID ERROR")))</f>
        <v/>
      </c>
      <c r="C135" s="90"/>
      <c r="D135" s="91"/>
      <c r="E135" s="92"/>
      <c r="F135" s="87"/>
      <c r="G135" s="136"/>
      <c r="H135" s="101" t="str">
        <f>IF(Expenses[[#This Row],[Employee ID]]="(enter ID)","(autofill)",IF(Expenses[[#This Row],[Employee ID]]="","",IFERROR(VLOOKUP(Expenses[[#This Row],[Employee ID]],EmployeeInfo[],7,0),"ID ERROR")))</f>
        <v/>
      </c>
      <c r="I135" s="88"/>
      <c r="J135" s="125"/>
      <c r="K135" s="125"/>
      <c r="L135" s="103" t="str">
        <f>IF(Expenses[[#This Row],[Employee ID]]="(enter ID)","(autofill)",IF(Expenses[[#This Row],[Employee ID]]="","",IFERROR(ROUND(Expenses[[#This Row],['# of Hours]]*Expenses[[#This Row],[Hourly Rate]],2),0)))</f>
        <v/>
      </c>
      <c r="M135" s="103" t="str">
        <f>IF(Expenses[[#This Row],[Employee ID]]="(enter ID)","(autofill)",IF(Expenses[[#This Row],[Employee ID]]="","",IFERROR(ROUND(ROUND(Expenses[[#This Row],[Miles Traveled]]*0.655,2)+Expenses[[#This Row],[Meals 
Cost]]+Expenses[[#This Row],[Lodging Cost]],2),0)))</f>
        <v/>
      </c>
      <c r="N13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6" spans="1:14" x14ac:dyDescent="0.25">
      <c r="A136" s="89"/>
      <c r="B136" s="100" t="str">
        <f>IF(Expenses[[#This Row],[Employee ID]]="(enter ID)","(autofill)",IF(Expenses[[#This Row],[Employee ID]]="","",IFERROR(VLOOKUP(Expenses[[#This Row],[Employee ID]],EmployeeInfo[],3,0),"ID ERROR")))</f>
        <v/>
      </c>
      <c r="C136" s="90"/>
      <c r="D136" s="91"/>
      <c r="E136" s="92"/>
      <c r="F136" s="87"/>
      <c r="G136" s="136"/>
      <c r="H136" s="101" t="str">
        <f>IF(Expenses[[#This Row],[Employee ID]]="(enter ID)","(autofill)",IF(Expenses[[#This Row],[Employee ID]]="","",IFERROR(VLOOKUP(Expenses[[#This Row],[Employee ID]],EmployeeInfo[],7,0),"ID ERROR")))</f>
        <v/>
      </c>
      <c r="I136" s="88"/>
      <c r="J136" s="125"/>
      <c r="K136" s="125"/>
      <c r="L136" s="103" t="str">
        <f>IF(Expenses[[#This Row],[Employee ID]]="(enter ID)","(autofill)",IF(Expenses[[#This Row],[Employee ID]]="","",IFERROR(ROUND(Expenses[[#This Row],['# of Hours]]*Expenses[[#This Row],[Hourly Rate]],2),0)))</f>
        <v/>
      </c>
      <c r="M136" s="103" t="str">
        <f>IF(Expenses[[#This Row],[Employee ID]]="(enter ID)","(autofill)",IF(Expenses[[#This Row],[Employee ID]]="","",IFERROR(ROUND(ROUND(Expenses[[#This Row],[Miles Traveled]]*0.655,2)+Expenses[[#This Row],[Meals 
Cost]]+Expenses[[#This Row],[Lodging Cost]],2),0)))</f>
        <v/>
      </c>
      <c r="N13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7" spans="1:14" x14ac:dyDescent="0.25">
      <c r="A137" s="89"/>
      <c r="B137" s="100" t="str">
        <f>IF(Expenses[[#This Row],[Employee ID]]="(enter ID)","(autofill)",IF(Expenses[[#This Row],[Employee ID]]="","",IFERROR(VLOOKUP(Expenses[[#This Row],[Employee ID]],EmployeeInfo[],3,0),"ID ERROR")))</f>
        <v/>
      </c>
      <c r="C137" s="90"/>
      <c r="D137" s="91"/>
      <c r="E137" s="92"/>
      <c r="F137" s="87"/>
      <c r="G137" s="136"/>
      <c r="H137" s="101" t="str">
        <f>IF(Expenses[[#This Row],[Employee ID]]="(enter ID)","(autofill)",IF(Expenses[[#This Row],[Employee ID]]="","",IFERROR(VLOOKUP(Expenses[[#This Row],[Employee ID]],EmployeeInfo[],7,0),"ID ERROR")))</f>
        <v/>
      </c>
      <c r="I137" s="88"/>
      <c r="J137" s="125"/>
      <c r="K137" s="125"/>
      <c r="L137" s="103" t="str">
        <f>IF(Expenses[[#This Row],[Employee ID]]="(enter ID)","(autofill)",IF(Expenses[[#This Row],[Employee ID]]="","",IFERROR(ROUND(Expenses[[#This Row],['# of Hours]]*Expenses[[#This Row],[Hourly Rate]],2),0)))</f>
        <v/>
      </c>
      <c r="M137" s="103" t="str">
        <f>IF(Expenses[[#This Row],[Employee ID]]="(enter ID)","(autofill)",IF(Expenses[[#This Row],[Employee ID]]="","",IFERROR(ROUND(ROUND(Expenses[[#This Row],[Miles Traveled]]*0.655,2)+Expenses[[#This Row],[Meals 
Cost]]+Expenses[[#This Row],[Lodging Cost]],2),0)))</f>
        <v/>
      </c>
      <c r="N13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8" spans="1:14" x14ac:dyDescent="0.25">
      <c r="A138" s="89"/>
      <c r="B138" s="100" t="str">
        <f>IF(Expenses[[#This Row],[Employee ID]]="(enter ID)","(autofill)",IF(Expenses[[#This Row],[Employee ID]]="","",IFERROR(VLOOKUP(Expenses[[#This Row],[Employee ID]],EmployeeInfo[],3,0),"ID ERROR")))</f>
        <v/>
      </c>
      <c r="C138" s="90"/>
      <c r="D138" s="91"/>
      <c r="E138" s="92"/>
      <c r="F138" s="87"/>
      <c r="G138" s="136"/>
      <c r="H138" s="101" t="str">
        <f>IF(Expenses[[#This Row],[Employee ID]]="(enter ID)","(autofill)",IF(Expenses[[#This Row],[Employee ID]]="","",IFERROR(VLOOKUP(Expenses[[#This Row],[Employee ID]],EmployeeInfo[],7,0),"ID ERROR")))</f>
        <v/>
      </c>
      <c r="I138" s="88"/>
      <c r="J138" s="125"/>
      <c r="K138" s="125"/>
      <c r="L138" s="103" t="str">
        <f>IF(Expenses[[#This Row],[Employee ID]]="(enter ID)","(autofill)",IF(Expenses[[#This Row],[Employee ID]]="","",IFERROR(ROUND(Expenses[[#This Row],['# of Hours]]*Expenses[[#This Row],[Hourly Rate]],2),0)))</f>
        <v/>
      </c>
      <c r="M138" s="103" t="str">
        <f>IF(Expenses[[#This Row],[Employee ID]]="(enter ID)","(autofill)",IF(Expenses[[#This Row],[Employee ID]]="","",IFERROR(ROUND(ROUND(Expenses[[#This Row],[Miles Traveled]]*0.655,2)+Expenses[[#This Row],[Meals 
Cost]]+Expenses[[#This Row],[Lodging Cost]],2),0)))</f>
        <v/>
      </c>
      <c r="N13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39" spans="1:14" x14ac:dyDescent="0.25">
      <c r="A139" s="89"/>
      <c r="B139" s="100" t="str">
        <f>IF(Expenses[[#This Row],[Employee ID]]="(enter ID)","(autofill)",IF(Expenses[[#This Row],[Employee ID]]="","",IFERROR(VLOOKUP(Expenses[[#This Row],[Employee ID]],EmployeeInfo[],3,0),"ID ERROR")))</f>
        <v/>
      </c>
      <c r="C139" s="90"/>
      <c r="D139" s="91"/>
      <c r="E139" s="92"/>
      <c r="F139" s="87"/>
      <c r="G139" s="136"/>
      <c r="H139" s="101" t="str">
        <f>IF(Expenses[[#This Row],[Employee ID]]="(enter ID)","(autofill)",IF(Expenses[[#This Row],[Employee ID]]="","",IFERROR(VLOOKUP(Expenses[[#This Row],[Employee ID]],EmployeeInfo[],7,0),"ID ERROR")))</f>
        <v/>
      </c>
      <c r="I139" s="88"/>
      <c r="J139" s="125"/>
      <c r="K139" s="125"/>
      <c r="L139" s="103" t="str">
        <f>IF(Expenses[[#This Row],[Employee ID]]="(enter ID)","(autofill)",IF(Expenses[[#This Row],[Employee ID]]="","",IFERROR(ROUND(Expenses[[#This Row],['# of Hours]]*Expenses[[#This Row],[Hourly Rate]],2),0)))</f>
        <v/>
      </c>
      <c r="M139" s="103" t="str">
        <f>IF(Expenses[[#This Row],[Employee ID]]="(enter ID)","(autofill)",IF(Expenses[[#This Row],[Employee ID]]="","",IFERROR(ROUND(ROUND(Expenses[[#This Row],[Miles Traveled]]*0.655,2)+Expenses[[#This Row],[Meals 
Cost]]+Expenses[[#This Row],[Lodging Cost]],2),0)))</f>
        <v/>
      </c>
      <c r="N13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0" spans="1:14" x14ac:dyDescent="0.25">
      <c r="A140" s="89"/>
      <c r="B140" s="100" t="str">
        <f>IF(Expenses[[#This Row],[Employee ID]]="(enter ID)","(autofill)",IF(Expenses[[#This Row],[Employee ID]]="","",IFERROR(VLOOKUP(Expenses[[#This Row],[Employee ID]],EmployeeInfo[],3,0),"ID ERROR")))</f>
        <v/>
      </c>
      <c r="C140" s="90"/>
      <c r="D140" s="91"/>
      <c r="E140" s="92"/>
      <c r="F140" s="87"/>
      <c r="G140" s="136"/>
      <c r="H140" s="101" t="str">
        <f>IF(Expenses[[#This Row],[Employee ID]]="(enter ID)","(autofill)",IF(Expenses[[#This Row],[Employee ID]]="","",IFERROR(VLOOKUP(Expenses[[#This Row],[Employee ID]],EmployeeInfo[],7,0),"ID ERROR")))</f>
        <v/>
      </c>
      <c r="I140" s="88"/>
      <c r="J140" s="125"/>
      <c r="K140" s="125"/>
      <c r="L140" s="103" t="str">
        <f>IF(Expenses[[#This Row],[Employee ID]]="(enter ID)","(autofill)",IF(Expenses[[#This Row],[Employee ID]]="","",IFERROR(ROUND(Expenses[[#This Row],['# of Hours]]*Expenses[[#This Row],[Hourly Rate]],2),0)))</f>
        <v/>
      </c>
      <c r="M140" s="103" t="str">
        <f>IF(Expenses[[#This Row],[Employee ID]]="(enter ID)","(autofill)",IF(Expenses[[#This Row],[Employee ID]]="","",IFERROR(ROUND(ROUND(Expenses[[#This Row],[Miles Traveled]]*0.655,2)+Expenses[[#This Row],[Meals 
Cost]]+Expenses[[#This Row],[Lodging Cost]],2),0)))</f>
        <v/>
      </c>
      <c r="N14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1" spans="1:14" x14ac:dyDescent="0.25">
      <c r="A141" s="89"/>
      <c r="B141" s="100" t="str">
        <f>IF(Expenses[[#This Row],[Employee ID]]="(enter ID)","(autofill)",IF(Expenses[[#This Row],[Employee ID]]="","",IFERROR(VLOOKUP(Expenses[[#This Row],[Employee ID]],EmployeeInfo[],3,0),"ID ERROR")))</f>
        <v/>
      </c>
      <c r="C141" s="90"/>
      <c r="D141" s="91"/>
      <c r="E141" s="92"/>
      <c r="F141" s="87"/>
      <c r="G141" s="136"/>
      <c r="H141" s="101" t="str">
        <f>IF(Expenses[[#This Row],[Employee ID]]="(enter ID)","(autofill)",IF(Expenses[[#This Row],[Employee ID]]="","",IFERROR(VLOOKUP(Expenses[[#This Row],[Employee ID]],EmployeeInfo[],7,0),"ID ERROR")))</f>
        <v/>
      </c>
      <c r="I141" s="88"/>
      <c r="J141" s="125"/>
      <c r="K141" s="125"/>
      <c r="L141" s="103" t="str">
        <f>IF(Expenses[[#This Row],[Employee ID]]="(enter ID)","(autofill)",IF(Expenses[[#This Row],[Employee ID]]="","",IFERROR(ROUND(Expenses[[#This Row],['# of Hours]]*Expenses[[#This Row],[Hourly Rate]],2),0)))</f>
        <v/>
      </c>
      <c r="M141" s="103" t="str">
        <f>IF(Expenses[[#This Row],[Employee ID]]="(enter ID)","(autofill)",IF(Expenses[[#This Row],[Employee ID]]="","",IFERROR(ROUND(ROUND(Expenses[[#This Row],[Miles Traveled]]*0.655,2)+Expenses[[#This Row],[Meals 
Cost]]+Expenses[[#This Row],[Lodging Cost]],2),0)))</f>
        <v/>
      </c>
      <c r="N14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2" spans="1:14" x14ac:dyDescent="0.25">
      <c r="A142" s="89"/>
      <c r="B142" s="100" t="str">
        <f>IF(Expenses[[#This Row],[Employee ID]]="(enter ID)","(autofill)",IF(Expenses[[#This Row],[Employee ID]]="","",IFERROR(VLOOKUP(Expenses[[#This Row],[Employee ID]],EmployeeInfo[],3,0),"ID ERROR")))</f>
        <v/>
      </c>
      <c r="C142" s="90"/>
      <c r="D142" s="91"/>
      <c r="E142" s="92"/>
      <c r="F142" s="87"/>
      <c r="G142" s="136"/>
      <c r="H142" s="101" t="str">
        <f>IF(Expenses[[#This Row],[Employee ID]]="(enter ID)","(autofill)",IF(Expenses[[#This Row],[Employee ID]]="","",IFERROR(VLOOKUP(Expenses[[#This Row],[Employee ID]],EmployeeInfo[],7,0),"ID ERROR")))</f>
        <v/>
      </c>
      <c r="I142" s="88"/>
      <c r="J142" s="125"/>
      <c r="K142" s="125"/>
      <c r="L142" s="103" t="str">
        <f>IF(Expenses[[#This Row],[Employee ID]]="(enter ID)","(autofill)",IF(Expenses[[#This Row],[Employee ID]]="","",IFERROR(ROUND(Expenses[[#This Row],['# of Hours]]*Expenses[[#This Row],[Hourly Rate]],2),0)))</f>
        <v/>
      </c>
      <c r="M142" s="103" t="str">
        <f>IF(Expenses[[#This Row],[Employee ID]]="(enter ID)","(autofill)",IF(Expenses[[#This Row],[Employee ID]]="","",IFERROR(ROUND(ROUND(Expenses[[#This Row],[Miles Traveled]]*0.655,2)+Expenses[[#This Row],[Meals 
Cost]]+Expenses[[#This Row],[Lodging Cost]],2),0)))</f>
        <v/>
      </c>
      <c r="N14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3" spans="1:14" x14ac:dyDescent="0.25">
      <c r="A143" s="89"/>
      <c r="B143" s="100" t="str">
        <f>IF(Expenses[[#This Row],[Employee ID]]="(enter ID)","(autofill)",IF(Expenses[[#This Row],[Employee ID]]="","",IFERROR(VLOOKUP(Expenses[[#This Row],[Employee ID]],EmployeeInfo[],3,0),"ID ERROR")))</f>
        <v/>
      </c>
      <c r="C143" s="90"/>
      <c r="D143" s="91"/>
      <c r="E143" s="92"/>
      <c r="F143" s="87"/>
      <c r="G143" s="136"/>
      <c r="H143" s="101" t="str">
        <f>IF(Expenses[[#This Row],[Employee ID]]="(enter ID)","(autofill)",IF(Expenses[[#This Row],[Employee ID]]="","",IFERROR(VLOOKUP(Expenses[[#This Row],[Employee ID]],EmployeeInfo[],7,0),"ID ERROR")))</f>
        <v/>
      </c>
      <c r="I143" s="88"/>
      <c r="J143" s="125"/>
      <c r="K143" s="125"/>
      <c r="L143" s="103" t="str">
        <f>IF(Expenses[[#This Row],[Employee ID]]="(enter ID)","(autofill)",IF(Expenses[[#This Row],[Employee ID]]="","",IFERROR(ROUND(Expenses[[#This Row],['# of Hours]]*Expenses[[#This Row],[Hourly Rate]],2),0)))</f>
        <v/>
      </c>
      <c r="M143" s="103" t="str">
        <f>IF(Expenses[[#This Row],[Employee ID]]="(enter ID)","(autofill)",IF(Expenses[[#This Row],[Employee ID]]="","",IFERROR(ROUND(ROUND(Expenses[[#This Row],[Miles Traveled]]*0.655,2)+Expenses[[#This Row],[Meals 
Cost]]+Expenses[[#This Row],[Lodging Cost]],2),0)))</f>
        <v/>
      </c>
      <c r="N14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4" spans="1:14" x14ac:dyDescent="0.25">
      <c r="A144" s="89"/>
      <c r="B144" s="100" t="str">
        <f>IF(Expenses[[#This Row],[Employee ID]]="(enter ID)","(autofill)",IF(Expenses[[#This Row],[Employee ID]]="","",IFERROR(VLOOKUP(Expenses[[#This Row],[Employee ID]],EmployeeInfo[],3,0),"ID ERROR")))</f>
        <v/>
      </c>
      <c r="C144" s="90"/>
      <c r="D144" s="91"/>
      <c r="E144" s="92"/>
      <c r="F144" s="87"/>
      <c r="G144" s="136"/>
      <c r="H144" s="101" t="str">
        <f>IF(Expenses[[#This Row],[Employee ID]]="(enter ID)","(autofill)",IF(Expenses[[#This Row],[Employee ID]]="","",IFERROR(VLOOKUP(Expenses[[#This Row],[Employee ID]],EmployeeInfo[],7,0),"ID ERROR")))</f>
        <v/>
      </c>
      <c r="I144" s="88"/>
      <c r="J144" s="125"/>
      <c r="K144" s="125"/>
      <c r="L144" s="103" t="str">
        <f>IF(Expenses[[#This Row],[Employee ID]]="(enter ID)","(autofill)",IF(Expenses[[#This Row],[Employee ID]]="","",IFERROR(ROUND(Expenses[[#This Row],['# of Hours]]*Expenses[[#This Row],[Hourly Rate]],2),0)))</f>
        <v/>
      </c>
      <c r="M144" s="103" t="str">
        <f>IF(Expenses[[#This Row],[Employee ID]]="(enter ID)","(autofill)",IF(Expenses[[#This Row],[Employee ID]]="","",IFERROR(ROUND(ROUND(Expenses[[#This Row],[Miles Traveled]]*0.655,2)+Expenses[[#This Row],[Meals 
Cost]]+Expenses[[#This Row],[Lodging Cost]],2),0)))</f>
        <v/>
      </c>
      <c r="N14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5" spans="1:14" x14ac:dyDescent="0.25">
      <c r="A145" s="89"/>
      <c r="B145" s="100" t="str">
        <f>IF(Expenses[[#This Row],[Employee ID]]="(enter ID)","(autofill)",IF(Expenses[[#This Row],[Employee ID]]="","",IFERROR(VLOOKUP(Expenses[[#This Row],[Employee ID]],EmployeeInfo[],3,0),"ID ERROR")))</f>
        <v/>
      </c>
      <c r="C145" s="90"/>
      <c r="D145" s="91"/>
      <c r="E145" s="92"/>
      <c r="F145" s="87"/>
      <c r="G145" s="136"/>
      <c r="H145" s="101" t="str">
        <f>IF(Expenses[[#This Row],[Employee ID]]="(enter ID)","(autofill)",IF(Expenses[[#This Row],[Employee ID]]="","",IFERROR(VLOOKUP(Expenses[[#This Row],[Employee ID]],EmployeeInfo[],7,0),"ID ERROR")))</f>
        <v/>
      </c>
      <c r="I145" s="88"/>
      <c r="J145" s="125"/>
      <c r="K145" s="125"/>
      <c r="L145" s="103" t="str">
        <f>IF(Expenses[[#This Row],[Employee ID]]="(enter ID)","(autofill)",IF(Expenses[[#This Row],[Employee ID]]="","",IFERROR(ROUND(Expenses[[#This Row],['# of Hours]]*Expenses[[#This Row],[Hourly Rate]],2),0)))</f>
        <v/>
      </c>
      <c r="M145" s="103" t="str">
        <f>IF(Expenses[[#This Row],[Employee ID]]="(enter ID)","(autofill)",IF(Expenses[[#This Row],[Employee ID]]="","",IFERROR(ROUND(ROUND(Expenses[[#This Row],[Miles Traveled]]*0.655,2)+Expenses[[#This Row],[Meals 
Cost]]+Expenses[[#This Row],[Lodging Cost]],2),0)))</f>
        <v/>
      </c>
      <c r="N14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6" spans="1:14" x14ac:dyDescent="0.25">
      <c r="A146" s="89"/>
      <c r="B146" s="100" t="str">
        <f>IF(Expenses[[#This Row],[Employee ID]]="(enter ID)","(autofill)",IF(Expenses[[#This Row],[Employee ID]]="","",IFERROR(VLOOKUP(Expenses[[#This Row],[Employee ID]],EmployeeInfo[],3,0),"ID ERROR")))</f>
        <v/>
      </c>
      <c r="C146" s="90"/>
      <c r="D146" s="91"/>
      <c r="E146" s="92"/>
      <c r="F146" s="87"/>
      <c r="G146" s="136"/>
      <c r="H146" s="101" t="str">
        <f>IF(Expenses[[#This Row],[Employee ID]]="(enter ID)","(autofill)",IF(Expenses[[#This Row],[Employee ID]]="","",IFERROR(VLOOKUP(Expenses[[#This Row],[Employee ID]],EmployeeInfo[],7,0),"ID ERROR")))</f>
        <v/>
      </c>
      <c r="I146" s="88"/>
      <c r="J146" s="125"/>
      <c r="K146" s="125"/>
      <c r="L146" s="103" t="str">
        <f>IF(Expenses[[#This Row],[Employee ID]]="(enter ID)","(autofill)",IF(Expenses[[#This Row],[Employee ID]]="","",IFERROR(ROUND(Expenses[[#This Row],['# of Hours]]*Expenses[[#This Row],[Hourly Rate]],2),0)))</f>
        <v/>
      </c>
      <c r="M146" s="103" t="str">
        <f>IF(Expenses[[#This Row],[Employee ID]]="(enter ID)","(autofill)",IF(Expenses[[#This Row],[Employee ID]]="","",IFERROR(ROUND(ROUND(Expenses[[#This Row],[Miles Traveled]]*0.655,2)+Expenses[[#This Row],[Meals 
Cost]]+Expenses[[#This Row],[Lodging Cost]],2),0)))</f>
        <v/>
      </c>
      <c r="N14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7" spans="1:14" x14ac:dyDescent="0.25">
      <c r="A147" s="89"/>
      <c r="B147" s="100" t="str">
        <f>IF(Expenses[[#This Row],[Employee ID]]="(enter ID)","(autofill)",IF(Expenses[[#This Row],[Employee ID]]="","",IFERROR(VLOOKUP(Expenses[[#This Row],[Employee ID]],EmployeeInfo[],3,0),"ID ERROR")))</f>
        <v/>
      </c>
      <c r="C147" s="90"/>
      <c r="D147" s="91"/>
      <c r="E147" s="92"/>
      <c r="F147" s="87"/>
      <c r="G147" s="136"/>
      <c r="H147" s="101" t="str">
        <f>IF(Expenses[[#This Row],[Employee ID]]="(enter ID)","(autofill)",IF(Expenses[[#This Row],[Employee ID]]="","",IFERROR(VLOOKUP(Expenses[[#This Row],[Employee ID]],EmployeeInfo[],7,0),"ID ERROR")))</f>
        <v/>
      </c>
      <c r="I147" s="88"/>
      <c r="J147" s="125"/>
      <c r="K147" s="125"/>
      <c r="L147" s="103" t="str">
        <f>IF(Expenses[[#This Row],[Employee ID]]="(enter ID)","(autofill)",IF(Expenses[[#This Row],[Employee ID]]="","",IFERROR(ROUND(Expenses[[#This Row],['# of Hours]]*Expenses[[#This Row],[Hourly Rate]],2),0)))</f>
        <v/>
      </c>
      <c r="M147" s="103" t="str">
        <f>IF(Expenses[[#This Row],[Employee ID]]="(enter ID)","(autofill)",IF(Expenses[[#This Row],[Employee ID]]="","",IFERROR(ROUND(ROUND(Expenses[[#This Row],[Miles Traveled]]*0.655,2)+Expenses[[#This Row],[Meals 
Cost]]+Expenses[[#This Row],[Lodging Cost]],2),0)))</f>
        <v/>
      </c>
      <c r="N14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8" spans="1:14" x14ac:dyDescent="0.25">
      <c r="A148" s="89"/>
      <c r="B148" s="100" t="str">
        <f>IF(Expenses[[#This Row],[Employee ID]]="(enter ID)","(autofill)",IF(Expenses[[#This Row],[Employee ID]]="","",IFERROR(VLOOKUP(Expenses[[#This Row],[Employee ID]],EmployeeInfo[],3,0),"ID ERROR")))</f>
        <v/>
      </c>
      <c r="C148" s="90"/>
      <c r="D148" s="91"/>
      <c r="E148" s="92"/>
      <c r="F148" s="87"/>
      <c r="G148" s="136"/>
      <c r="H148" s="101" t="str">
        <f>IF(Expenses[[#This Row],[Employee ID]]="(enter ID)","(autofill)",IF(Expenses[[#This Row],[Employee ID]]="","",IFERROR(VLOOKUP(Expenses[[#This Row],[Employee ID]],EmployeeInfo[],7,0),"ID ERROR")))</f>
        <v/>
      </c>
      <c r="I148" s="88"/>
      <c r="J148" s="125"/>
      <c r="K148" s="125"/>
      <c r="L148" s="103" t="str">
        <f>IF(Expenses[[#This Row],[Employee ID]]="(enter ID)","(autofill)",IF(Expenses[[#This Row],[Employee ID]]="","",IFERROR(ROUND(Expenses[[#This Row],['# of Hours]]*Expenses[[#This Row],[Hourly Rate]],2),0)))</f>
        <v/>
      </c>
      <c r="M148" s="103" t="str">
        <f>IF(Expenses[[#This Row],[Employee ID]]="(enter ID)","(autofill)",IF(Expenses[[#This Row],[Employee ID]]="","",IFERROR(ROUND(ROUND(Expenses[[#This Row],[Miles Traveled]]*0.655,2)+Expenses[[#This Row],[Meals 
Cost]]+Expenses[[#This Row],[Lodging Cost]],2),0)))</f>
        <v/>
      </c>
      <c r="N14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49" spans="1:14" x14ac:dyDescent="0.25">
      <c r="A149" s="89"/>
      <c r="B149" s="100" t="str">
        <f>IF(Expenses[[#This Row],[Employee ID]]="(enter ID)","(autofill)",IF(Expenses[[#This Row],[Employee ID]]="","",IFERROR(VLOOKUP(Expenses[[#This Row],[Employee ID]],EmployeeInfo[],3,0),"ID ERROR")))</f>
        <v/>
      </c>
      <c r="C149" s="90"/>
      <c r="D149" s="91"/>
      <c r="E149" s="92"/>
      <c r="F149" s="87"/>
      <c r="G149" s="136"/>
      <c r="H149" s="101" t="str">
        <f>IF(Expenses[[#This Row],[Employee ID]]="(enter ID)","(autofill)",IF(Expenses[[#This Row],[Employee ID]]="","",IFERROR(VLOOKUP(Expenses[[#This Row],[Employee ID]],EmployeeInfo[],7,0),"ID ERROR")))</f>
        <v/>
      </c>
      <c r="I149" s="88"/>
      <c r="J149" s="125"/>
      <c r="K149" s="125"/>
      <c r="L149" s="103" t="str">
        <f>IF(Expenses[[#This Row],[Employee ID]]="(enter ID)","(autofill)",IF(Expenses[[#This Row],[Employee ID]]="","",IFERROR(ROUND(Expenses[[#This Row],['# of Hours]]*Expenses[[#This Row],[Hourly Rate]],2),0)))</f>
        <v/>
      </c>
      <c r="M149" s="103" t="str">
        <f>IF(Expenses[[#This Row],[Employee ID]]="(enter ID)","(autofill)",IF(Expenses[[#This Row],[Employee ID]]="","",IFERROR(ROUND(ROUND(Expenses[[#This Row],[Miles Traveled]]*0.655,2)+Expenses[[#This Row],[Meals 
Cost]]+Expenses[[#This Row],[Lodging Cost]],2),0)))</f>
        <v/>
      </c>
      <c r="N14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0" spans="1:14" x14ac:dyDescent="0.25">
      <c r="A150" s="89"/>
      <c r="B150" s="100" t="str">
        <f>IF(Expenses[[#This Row],[Employee ID]]="(enter ID)","(autofill)",IF(Expenses[[#This Row],[Employee ID]]="","",IFERROR(VLOOKUP(Expenses[[#This Row],[Employee ID]],EmployeeInfo[],3,0),"ID ERROR")))</f>
        <v/>
      </c>
      <c r="C150" s="90"/>
      <c r="D150" s="91"/>
      <c r="E150" s="92"/>
      <c r="F150" s="87"/>
      <c r="G150" s="136"/>
      <c r="H150" s="101" t="str">
        <f>IF(Expenses[[#This Row],[Employee ID]]="(enter ID)","(autofill)",IF(Expenses[[#This Row],[Employee ID]]="","",IFERROR(VLOOKUP(Expenses[[#This Row],[Employee ID]],EmployeeInfo[],7,0),"ID ERROR")))</f>
        <v/>
      </c>
      <c r="I150" s="88"/>
      <c r="J150" s="125"/>
      <c r="K150" s="125"/>
      <c r="L150" s="103" t="str">
        <f>IF(Expenses[[#This Row],[Employee ID]]="(enter ID)","(autofill)",IF(Expenses[[#This Row],[Employee ID]]="","",IFERROR(ROUND(Expenses[[#This Row],['# of Hours]]*Expenses[[#This Row],[Hourly Rate]],2),0)))</f>
        <v/>
      </c>
      <c r="M150" s="103" t="str">
        <f>IF(Expenses[[#This Row],[Employee ID]]="(enter ID)","(autofill)",IF(Expenses[[#This Row],[Employee ID]]="","",IFERROR(ROUND(ROUND(Expenses[[#This Row],[Miles Traveled]]*0.655,2)+Expenses[[#This Row],[Meals 
Cost]]+Expenses[[#This Row],[Lodging Cost]],2),0)))</f>
        <v/>
      </c>
      <c r="N15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1" spans="1:14" x14ac:dyDescent="0.25">
      <c r="A151" s="89"/>
      <c r="B151" s="100" t="str">
        <f>IF(Expenses[[#This Row],[Employee ID]]="(enter ID)","(autofill)",IF(Expenses[[#This Row],[Employee ID]]="","",IFERROR(VLOOKUP(Expenses[[#This Row],[Employee ID]],EmployeeInfo[],3,0),"ID ERROR")))</f>
        <v/>
      </c>
      <c r="C151" s="90"/>
      <c r="D151" s="91"/>
      <c r="E151" s="92"/>
      <c r="F151" s="87"/>
      <c r="G151" s="136"/>
      <c r="H151" s="101" t="str">
        <f>IF(Expenses[[#This Row],[Employee ID]]="(enter ID)","(autofill)",IF(Expenses[[#This Row],[Employee ID]]="","",IFERROR(VLOOKUP(Expenses[[#This Row],[Employee ID]],EmployeeInfo[],7,0),"ID ERROR")))</f>
        <v/>
      </c>
      <c r="I151" s="88"/>
      <c r="J151" s="125"/>
      <c r="K151" s="125"/>
      <c r="L151" s="103" t="str">
        <f>IF(Expenses[[#This Row],[Employee ID]]="(enter ID)","(autofill)",IF(Expenses[[#This Row],[Employee ID]]="","",IFERROR(ROUND(Expenses[[#This Row],['# of Hours]]*Expenses[[#This Row],[Hourly Rate]],2),0)))</f>
        <v/>
      </c>
      <c r="M151" s="103" t="str">
        <f>IF(Expenses[[#This Row],[Employee ID]]="(enter ID)","(autofill)",IF(Expenses[[#This Row],[Employee ID]]="","",IFERROR(ROUND(ROUND(Expenses[[#This Row],[Miles Traveled]]*0.655,2)+Expenses[[#This Row],[Meals 
Cost]]+Expenses[[#This Row],[Lodging Cost]],2),0)))</f>
        <v/>
      </c>
      <c r="N15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2" spans="1:14" x14ac:dyDescent="0.25">
      <c r="A152" s="89"/>
      <c r="B152" s="100" t="str">
        <f>IF(Expenses[[#This Row],[Employee ID]]="(enter ID)","(autofill)",IF(Expenses[[#This Row],[Employee ID]]="","",IFERROR(VLOOKUP(Expenses[[#This Row],[Employee ID]],EmployeeInfo[],3,0),"ID ERROR")))</f>
        <v/>
      </c>
      <c r="C152" s="90"/>
      <c r="D152" s="91"/>
      <c r="E152" s="92"/>
      <c r="F152" s="87"/>
      <c r="G152" s="136"/>
      <c r="H152" s="101" t="str">
        <f>IF(Expenses[[#This Row],[Employee ID]]="(enter ID)","(autofill)",IF(Expenses[[#This Row],[Employee ID]]="","",IFERROR(VLOOKUP(Expenses[[#This Row],[Employee ID]],EmployeeInfo[],7,0),"ID ERROR")))</f>
        <v/>
      </c>
      <c r="I152" s="88"/>
      <c r="J152" s="125"/>
      <c r="K152" s="125"/>
      <c r="L152" s="103" t="str">
        <f>IF(Expenses[[#This Row],[Employee ID]]="(enter ID)","(autofill)",IF(Expenses[[#This Row],[Employee ID]]="","",IFERROR(ROUND(Expenses[[#This Row],['# of Hours]]*Expenses[[#This Row],[Hourly Rate]],2),0)))</f>
        <v/>
      </c>
      <c r="M152" s="103" t="str">
        <f>IF(Expenses[[#This Row],[Employee ID]]="(enter ID)","(autofill)",IF(Expenses[[#This Row],[Employee ID]]="","",IFERROR(ROUND(ROUND(Expenses[[#This Row],[Miles Traveled]]*0.655,2)+Expenses[[#This Row],[Meals 
Cost]]+Expenses[[#This Row],[Lodging Cost]],2),0)))</f>
        <v/>
      </c>
      <c r="N15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3" spans="1:14" x14ac:dyDescent="0.25">
      <c r="A153" s="89"/>
      <c r="B153" s="100" t="str">
        <f>IF(Expenses[[#This Row],[Employee ID]]="(enter ID)","(autofill)",IF(Expenses[[#This Row],[Employee ID]]="","",IFERROR(VLOOKUP(Expenses[[#This Row],[Employee ID]],EmployeeInfo[],3,0),"ID ERROR")))</f>
        <v/>
      </c>
      <c r="C153" s="90"/>
      <c r="D153" s="91"/>
      <c r="E153" s="92"/>
      <c r="F153" s="87"/>
      <c r="G153" s="136"/>
      <c r="H153" s="101" t="str">
        <f>IF(Expenses[[#This Row],[Employee ID]]="(enter ID)","(autofill)",IF(Expenses[[#This Row],[Employee ID]]="","",IFERROR(VLOOKUP(Expenses[[#This Row],[Employee ID]],EmployeeInfo[],7,0),"ID ERROR")))</f>
        <v/>
      </c>
      <c r="I153" s="88"/>
      <c r="J153" s="125"/>
      <c r="K153" s="125"/>
      <c r="L153" s="103" t="str">
        <f>IF(Expenses[[#This Row],[Employee ID]]="(enter ID)","(autofill)",IF(Expenses[[#This Row],[Employee ID]]="","",IFERROR(ROUND(Expenses[[#This Row],['# of Hours]]*Expenses[[#This Row],[Hourly Rate]],2),0)))</f>
        <v/>
      </c>
      <c r="M153" s="103" t="str">
        <f>IF(Expenses[[#This Row],[Employee ID]]="(enter ID)","(autofill)",IF(Expenses[[#This Row],[Employee ID]]="","",IFERROR(ROUND(ROUND(Expenses[[#This Row],[Miles Traveled]]*0.655,2)+Expenses[[#This Row],[Meals 
Cost]]+Expenses[[#This Row],[Lodging Cost]],2),0)))</f>
        <v/>
      </c>
      <c r="N15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4" spans="1:14" x14ac:dyDescent="0.25">
      <c r="A154" s="89"/>
      <c r="B154" s="100" t="str">
        <f>IF(Expenses[[#This Row],[Employee ID]]="(enter ID)","(autofill)",IF(Expenses[[#This Row],[Employee ID]]="","",IFERROR(VLOOKUP(Expenses[[#This Row],[Employee ID]],EmployeeInfo[],3,0),"ID ERROR")))</f>
        <v/>
      </c>
      <c r="C154" s="90"/>
      <c r="D154" s="91"/>
      <c r="E154" s="92"/>
      <c r="F154" s="87"/>
      <c r="G154" s="136"/>
      <c r="H154" s="101" t="str">
        <f>IF(Expenses[[#This Row],[Employee ID]]="(enter ID)","(autofill)",IF(Expenses[[#This Row],[Employee ID]]="","",IFERROR(VLOOKUP(Expenses[[#This Row],[Employee ID]],EmployeeInfo[],7,0),"ID ERROR")))</f>
        <v/>
      </c>
      <c r="I154" s="88"/>
      <c r="J154" s="125"/>
      <c r="K154" s="125"/>
      <c r="L154" s="103" t="str">
        <f>IF(Expenses[[#This Row],[Employee ID]]="(enter ID)","(autofill)",IF(Expenses[[#This Row],[Employee ID]]="","",IFERROR(ROUND(Expenses[[#This Row],['# of Hours]]*Expenses[[#This Row],[Hourly Rate]],2),0)))</f>
        <v/>
      </c>
      <c r="M154" s="103" t="str">
        <f>IF(Expenses[[#This Row],[Employee ID]]="(enter ID)","(autofill)",IF(Expenses[[#This Row],[Employee ID]]="","",IFERROR(ROUND(ROUND(Expenses[[#This Row],[Miles Traveled]]*0.655,2)+Expenses[[#This Row],[Meals 
Cost]]+Expenses[[#This Row],[Lodging Cost]],2),0)))</f>
        <v/>
      </c>
      <c r="N15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5" spans="1:14" x14ac:dyDescent="0.25">
      <c r="A155" s="89"/>
      <c r="B155" s="100" t="str">
        <f>IF(Expenses[[#This Row],[Employee ID]]="(enter ID)","(autofill)",IF(Expenses[[#This Row],[Employee ID]]="","",IFERROR(VLOOKUP(Expenses[[#This Row],[Employee ID]],EmployeeInfo[],3,0),"ID ERROR")))</f>
        <v/>
      </c>
      <c r="C155" s="90"/>
      <c r="D155" s="91"/>
      <c r="E155" s="92"/>
      <c r="F155" s="87"/>
      <c r="G155" s="136"/>
      <c r="H155" s="101" t="str">
        <f>IF(Expenses[[#This Row],[Employee ID]]="(enter ID)","(autofill)",IF(Expenses[[#This Row],[Employee ID]]="","",IFERROR(VLOOKUP(Expenses[[#This Row],[Employee ID]],EmployeeInfo[],7,0),"ID ERROR")))</f>
        <v/>
      </c>
      <c r="I155" s="88"/>
      <c r="J155" s="125"/>
      <c r="K155" s="125"/>
      <c r="L155" s="103" t="str">
        <f>IF(Expenses[[#This Row],[Employee ID]]="(enter ID)","(autofill)",IF(Expenses[[#This Row],[Employee ID]]="","",IFERROR(ROUND(Expenses[[#This Row],['# of Hours]]*Expenses[[#This Row],[Hourly Rate]],2),0)))</f>
        <v/>
      </c>
      <c r="M155" s="103" t="str">
        <f>IF(Expenses[[#This Row],[Employee ID]]="(enter ID)","(autofill)",IF(Expenses[[#This Row],[Employee ID]]="","",IFERROR(ROUND(ROUND(Expenses[[#This Row],[Miles Traveled]]*0.655,2)+Expenses[[#This Row],[Meals 
Cost]]+Expenses[[#This Row],[Lodging Cost]],2),0)))</f>
        <v/>
      </c>
      <c r="N15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6" spans="1:14" x14ac:dyDescent="0.25">
      <c r="A156" s="89"/>
      <c r="B156" s="100" t="str">
        <f>IF(Expenses[[#This Row],[Employee ID]]="(enter ID)","(autofill)",IF(Expenses[[#This Row],[Employee ID]]="","",IFERROR(VLOOKUP(Expenses[[#This Row],[Employee ID]],EmployeeInfo[],3,0),"ID ERROR")))</f>
        <v/>
      </c>
      <c r="C156" s="90"/>
      <c r="D156" s="91"/>
      <c r="E156" s="92"/>
      <c r="F156" s="87"/>
      <c r="G156" s="136"/>
      <c r="H156" s="101" t="str">
        <f>IF(Expenses[[#This Row],[Employee ID]]="(enter ID)","(autofill)",IF(Expenses[[#This Row],[Employee ID]]="","",IFERROR(VLOOKUP(Expenses[[#This Row],[Employee ID]],EmployeeInfo[],7,0),"ID ERROR")))</f>
        <v/>
      </c>
      <c r="I156" s="88"/>
      <c r="J156" s="125"/>
      <c r="K156" s="125"/>
      <c r="L156" s="103" t="str">
        <f>IF(Expenses[[#This Row],[Employee ID]]="(enter ID)","(autofill)",IF(Expenses[[#This Row],[Employee ID]]="","",IFERROR(ROUND(Expenses[[#This Row],['# of Hours]]*Expenses[[#This Row],[Hourly Rate]],2),0)))</f>
        <v/>
      </c>
      <c r="M156" s="103" t="str">
        <f>IF(Expenses[[#This Row],[Employee ID]]="(enter ID)","(autofill)",IF(Expenses[[#This Row],[Employee ID]]="","",IFERROR(ROUND(ROUND(Expenses[[#This Row],[Miles Traveled]]*0.655,2)+Expenses[[#This Row],[Meals 
Cost]]+Expenses[[#This Row],[Lodging Cost]],2),0)))</f>
        <v/>
      </c>
      <c r="N15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7" spans="1:14" x14ac:dyDescent="0.25">
      <c r="A157" s="89"/>
      <c r="B157" s="100" t="str">
        <f>IF(Expenses[[#This Row],[Employee ID]]="(enter ID)","(autofill)",IF(Expenses[[#This Row],[Employee ID]]="","",IFERROR(VLOOKUP(Expenses[[#This Row],[Employee ID]],EmployeeInfo[],3,0),"ID ERROR")))</f>
        <v/>
      </c>
      <c r="C157" s="90"/>
      <c r="D157" s="91"/>
      <c r="E157" s="92"/>
      <c r="F157" s="87"/>
      <c r="G157" s="136"/>
      <c r="H157" s="101" t="str">
        <f>IF(Expenses[[#This Row],[Employee ID]]="(enter ID)","(autofill)",IF(Expenses[[#This Row],[Employee ID]]="","",IFERROR(VLOOKUP(Expenses[[#This Row],[Employee ID]],EmployeeInfo[],7,0),"ID ERROR")))</f>
        <v/>
      </c>
      <c r="I157" s="88"/>
      <c r="J157" s="125"/>
      <c r="K157" s="125"/>
      <c r="L157" s="103" t="str">
        <f>IF(Expenses[[#This Row],[Employee ID]]="(enter ID)","(autofill)",IF(Expenses[[#This Row],[Employee ID]]="","",IFERROR(ROUND(Expenses[[#This Row],['# of Hours]]*Expenses[[#This Row],[Hourly Rate]],2),0)))</f>
        <v/>
      </c>
      <c r="M157" s="103" t="str">
        <f>IF(Expenses[[#This Row],[Employee ID]]="(enter ID)","(autofill)",IF(Expenses[[#This Row],[Employee ID]]="","",IFERROR(ROUND(ROUND(Expenses[[#This Row],[Miles Traveled]]*0.655,2)+Expenses[[#This Row],[Meals 
Cost]]+Expenses[[#This Row],[Lodging Cost]],2),0)))</f>
        <v/>
      </c>
      <c r="N15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8" spans="1:14" x14ac:dyDescent="0.25">
      <c r="A158" s="89"/>
      <c r="B158" s="100" t="str">
        <f>IF(Expenses[[#This Row],[Employee ID]]="(enter ID)","(autofill)",IF(Expenses[[#This Row],[Employee ID]]="","",IFERROR(VLOOKUP(Expenses[[#This Row],[Employee ID]],EmployeeInfo[],3,0),"ID ERROR")))</f>
        <v/>
      </c>
      <c r="C158" s="90"/>
      <c r="D158" s="91"/>
      <c r="E158" s="92"/>
      <c r="F158" s="87"/>
      <c r="G158" s="136"/>
      <c r="H158" s="101" t="str">
        <f>IF(Expenses[[#This Row],[Employee ID]]="(enter ID)","(autofill)",IF(Expenses[[#This Row],[Employee ID]]="","",IFERROR(VLOOKUP(Expenses[[#This Row],[Employee ID]],EmployeeInfo[],7,0),"ID ERROR")))</f>
        <v/>
      </c>
      <c r="I158" s="88"/>
      <c r="J158" s="125"/>
      <c r="K158" s="125"/>
      <c r="L158" s="103" t="str">
        <f>IF(Expenses[[#This Row],[Employee ID]]="(enter ID)","(autofill)",IF(Expenses[[#This Row],[Employee ID]]="","",IFERROR(ROUND(Expenses[[#This Row],['# of Hours]]*Expenses[[#This Row],[Hourly Rate]],2),0)))</f>
        <v/>
      </c>
      <c r="M158" s="103" t="str">
        <f>IF(Expenses[[#This Row],[Employee ID]]="(enter ID)","(autofill)",IF(Expenses[[#This Row],[Employee ID]]="","",IFERROR(ROUND(ROUND(Expenses[[#This Row],[Miles Traveled]]*0.655,2)+Expenses[[#This Row],[Meals 
Cost]]+Expenses[[#This Row],[Lodging Cost]],2),0)))</f>
        <v/>
      </c>
      <c r="N15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59" spans="1:14" x14ac:dyDescent="0.25">
      <c r="A159" s="89"/>
      <c r="B159" s="100" t="str">
        <f>IF(Expenses[[#This Row],[Employee ID]]="(enter ID)","(autofill)",IF(Expenses[[#This Row],[Employee ID]]="","",IFERROR(VLOOKUP(Expenses[[#This Row],[Employee ID]],EmployeeInfo[],3,0),"ID ERROR")))</f>
        <v/>
      </c>
      <c r="C159" s="90"/>
      <c r="D159" s="91"/>
      <c r="E159" s="92"/>
      <c r="F159" s="87"/>
      <c r="G159" s="136"/>
      <c r="H159" s="101" t="str">
        <f>IF(Expenses[[#This Row],[Employee ID]]="(enter ID)","(autofill)",IF(Expenses[[#This Row],[Employee ID]]="","",IFERROR(VLOOKUP(Expenses[[#This Row],[Employee ID]],EmployeeInfo[],7,0),"ID ERROR")))</f>
        <v/>
      </c>
      <c r="I159" s="88"/>
      <c r="J159" s="125"/>
      <c r="K159" s="125"/>
      <c r="L159" s="103" t="str">
        <f>IF(Expenses[[#This Row],[Employee ID]]="(enter ID)","(autofill)",IF(Expenses[[#This Row],[Employee ID]]="","",IFERROR(ROUND(Expenses[[#This Row],['# of Hours]]*Expenses[[#This Row],[Hourly Rate]],2),0)))</f>
        <v/>
      </c>
      <c r="M159" s="103" t="str">
        <f>IF(Expenses[[#This Row],[Employee ID]]="(enter ID)","(autofill)",IF(Expenses[[#This Row],[Employee ID]]="","",IFERROR(ROUND(ROUND(Expenses[[#This Row],[Miles Traveled]]*0.655,2)+Expenses[[#This Row],[Meals 
Cost]]+Expenses[[#This Row],[Lodging Cost]],2),0)))</f>
        <v/>
      </c>
      <c r="N15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0" spans="1:14" x14ac:dyDescent="0.25">
      <c r="A160" s="89"/>
      <c r="B160" s="100" t="str">
        <f>IF(Expenses[[#This Row],[Employee ID]]="(enter ID)","(autofill)",IF(Expenses[[#This Row],[Employee ID]]="","",IFERROR(VLOOKUP(Expenses[[#This Row],[Employee ID]],EmployeeInfo[],3,0),"ID ERROR")))</f>
        <v/>
      </c>
      <c r="C160" s="90"/>
      <c r="D160" s="91"/>
      <c r="E160" s="92"/>
      <c r="F160" s="87"/>
      <c r="G160" s="136"/>
      <c r="H160" s="101" t="str">
        <f>IF(Expenses[[#This Row],[Employee ID]]="(enter ID)","(autofill)",IF(Expenses[[#This Row],[Employee ID]]="","",IFERROR(VLOOKUP(Expenses[[#This Row],[Employee ID]],EmployeeInfo[],7,0),"ID ERROR")))</f>
        <v/>
      </c>
      <c r="I160" s="88"/>
      <c r="J160" s="125"/>
      <c r="K160" s="125"/>
      <c r="L160" s="103" t="str">
        <f>IF(Expenses[[#This Row],[Employee ID]]="(enter ID)","(autofill)",IF(Expenses[[#This Row],[Employee ID]]="","",IFERROR(ROUND(Expenses[[#This Row],['# of Hours]]*Expenses[[#This Row],[Hourly Rate]],2),0)))</f>
        <v/>
      </c>
      <c r="M160" s="103" t="str">
        <f>IF(Expenses[[#This Row],[Employee ID]]="(enter ID)","(autofill)",IF(Expenses[[#This Row],[Employee ID]]="","",IFERROR(ROUND(ROUND(Expenses[[#This Row],[Miles Traveled]]*0.655,2)+Expenses[[#This Row],[Meals 
Cost]]+Expenses[[#This Row],[Lodging Cost]],2),0)))</f>
        <v/>
      </c>
      <c r="N16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1" spans="1:14" x14ac:dyDescent="0.25">
      <c r="A161" s="89"/>
      <c r="B161" s="100" t="str">
        <f>IF(Expenses[[#This Row],[Employee ID]]="(enter ID)","(autofill)",IF(Expenses[[#This Row],[Employee ID]]="","",IFERROR(VLOOKUP(Expenses[[#This Row],[Employee ID]],EmployeeInfo[],3,0),"ID ERROR")))</f>
        <v/>
      </c>
      <c r="C161" s="90"/>
      <c r="D161" s="91"/>
      <c r="E161" s="92"/>
      <c r="F161" s="87"/>
      <c r="G161" s="136"/>
      <c r="H161" s="101" t="str">
        <f>IF(Expenses[[#This Row],[Employee ID]]="(enter ID)","(autofill)",IF(Expenses[[#This Row],[Employee ID]]="","",IFERROR(VLOOKUP(Expenses[[#This Row],[Employee ID]],EmployeeInfo[],7,0),"ID ERROR")))</f>
        <v/>
      </c>
      <c r="I161" s="88"/>
      <c r="J161" s="125"/>
      <c r="K161" s="125"/>
      <c r="L161" s="103" t="str">
        <f>IF(Expenses[[#This Row],[Employee ID]]="(enter ID)","(autofill)",IF(Expenses[[#This Row],[Employee ID]]="","",IFERROR(ROUND(Expenses[[#This Row],['# of Hours]]*Expenses[[#This Row],[Hourly Rate]],2),0)))</f>
        <v/>
      </c>
      <c r="M161" s="103" t="str">
        <f>IF(Expenses[[#This Row],[Employee ID]]="(enter ID)","(autofill)",IF(Expenses[[#This Row],[Employee ID]]="","",IFERROR(ROUND(ROUND(Expenses[[#This Row],[Miles Traveled]]*0.655,2)+Expenses[[#This Row],[Meals 
Cost]]+Expenses[[#This Row],[Lodging Cost]],2),0)))</f>
        <v/>
      </c>
      <c r="N16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2" spans="1:14" x14ac:dyDescent="0.25">
      <c r="A162" s="89"/>
      <c r="B162" s="100" t="str">
        <f>IF(Expenses[[#This Row],[Employee ID]]="(enter ID)","(autofill)",IF(Expenses[[#This Row],[Employee ID]]="","",IFERROR(VLOOKUP(Expenses[[#This Row],[Employee ID]],EmployeeInfo[],3,0),"ID ERROR")))</f>
        <v/>
      </c>
      <c r="C162" s="90"/>
      <c r="D162" s="91"/>
      <c r="E162" s="92"/>
      <c r="F162" s="87"/>
      <c r="G162" s="136"/>
      <c r="H162" s="101" t="str">
        <f>IF(Expenses[[#This Row],[Employee ID]]="(enter ID)","(autofill)",IF(Expenses[[#This Row],[Employee ID]]="","",IFERROR(VLOOKUP(Expenses[[#This Row],[Employee ID]],EmployeeInfo[],7,0),"ID ERROR")))</f>
        <v/>
      </c>
      <c r="I162" s="88"/>
      <c r="J162" s="125"/>
      <c r="K162" s="125"/>
      <c r="L162" s="103" t="str">
        <f>IF(Expenses[[#This Row],[Employee ID]]="(enter ID)","(autofill)",IF(Expenses[[#This Row],[Employee ID]]="","",IFERROR(ROUND(Expenses[[#This Row],['# of Hours]]*Expenses[[#This Row],[Hourly Rate]],2),0)))</f>
        <v/>
      </c>
      <c r="M162" s="103" t="str">
        <f>IF(Expenses[[#This Row],[Employee ID]]="(enter ID)","(autofill)",IF(Expenses[[#This Row],[Employee ID]]="","",IFERROR(ROUND(ROUND(Expenses[[#This Row],[Miles Traveled]]*0.655,2)+Expenses[[#This Row],[Meals 
Cost]]+Expenses[[#This Row],[Lodging Cost]],2),0)))</f>
        <v/>
      </c>
      <c r="N16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3" spans="1:14" x14ac:dyDescent="0.25">
      <c r="A163" s="89"/>
      <c r="B163" s="100" t="str">
        <f>IF(Expenses[[#This Row],[Employee ID]]="(enter ID)","(autofill)",IF(Expenses[[#This Row],[Employee ID]]="","",IFERROR(VLOOKUP(Expenses[[#This Row],[Employee ID]],EmployeeInfo[],3,0),"ID ERROR")))</f>
        <v/>
      </c>
      <c r="C163" s="90"/>
      <c r="D163" s="91"/>
      <c r="E163" s="92"/>
      <c r="F163" s="87"/>
      <c r="G163" s="136"/>
      <c r="H163" s="101" t="str">
        <f>IF(Expenses[[#This Row],[Employee ID]]="(enter ID)","(autofill)",IF(Expenses[[#This Row],[Employee ID]]="","",IFERROR(VLOOKUP(Expenses[[#This Row],[Employee ID]],EmployeeInfo[],7,0),"ID ERROR")))</f>
        <v/>
      </c>
      <c r="I163" s="88"/>
      <c r="J163" s="125"/>
      <c r="K163" s="125"/>
      <c r="L163" s="103" t="str">
        <f>IF(Expenses[[#This Row],[Employee ID]]="(enter ID)","(autofill)",IF(Expenses[[#This Row],[Employee ID]]="","",IFERROR(ROUND(Expenses[[#This Row],['# of Hours]]*Expenses[[#This Row],[Hourly Rate]],2),0)))</f>
        <v/>
      </c>
      <c r="M163" s="103" t="str">
        <f>IF(Expenses[[#This Row],[Employee ID]]="(enter ID)","(autofill)",IF(Expenses[[#This Row],[Employee ID]]="","",IFERROR(ROUND(ROUND(Expenses[[#This Row],[Miles Traveled]]*0.655,2)+Expenses[[#This Row],[Meals 
Cost]]+Expenses[[#This Row],[Lodging Cost]],2),0)))</f>
        <v/>
      </c>
      <c r="N16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4" spans="1:14" x14ac:dyDescent="0.25">
      <c r="A164" s="89"/>
      <c r="B164" s="100" t="str">
        <f>IF(Expenses[[#This Row],[Employee ID]]="(enter ID)","(autofill)",IF(Expenses[[#This Row],[Employee ID]]="","",IFERROR(VLOOKUP(Expenses[[#This Row],[Employee ID]],EmployeeInfo[],3,0),"ID ERROR")))</f>
        <v/>
      </c>
      <c r="C164" s="90"/>
      <c r="D164" s="91"/>
      <c r="E164" s="92"/>
      <c r="F164" s="87"/>
      <c r="G164" s="136"/>
      <c r="H164" s="101" t="str">
        <f>IF(Expenses[[#This Row],[Employee ID]]="(enter ID)","(autofill)",IF(Expenses[[#This Row],[Employee ID]]="","",IFERROR(VLOOKUP(Expenses[[#This Row],[Employee ID]],EmployeeInfo[],7,0),"ID ERROR")))</f>
        <v/>
      </c>
      <c r="I164" s="88"/>
      <c r="J164" s="125"/>
      <c r="K164" s="125"/>
      <c r="L164" s="103" t="str">
        <f>IF(Expenses[[#This Row],[Employee ID]]="(enter ID)","(autofill)",IF(Expenses[[#This Row],[Employee ID]]="","",IFERROR(ROUND(Expenses[[#This Row],['# of Hours]]*Expenses[[#This Row],[Hourly Rate]],2),0)))</f>
        <v/>
      </c>
      <c r="M164" s="103" t="str">
        <f>IF(Expenses[[#This Row],[Employee ID]]="(enter ID)","(autofill)",IF(Expenses[[#This Row],[Employee ID]]="","",IFERROR(ROUND(ROUND(Expenses[[#This Row],[Miles Traveled]]*0.655,2)+Expenses[[#This Row],[Meals 
Cost]]+Expenses[[#This Row],[Lodging Cost]],2),0)))</f>
        <v/>
      </c>
      <c r="N16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5" spans="1:14" x14ac:dyDescent="0.25">
      <c r="A165" s="89"/>
      <c r="B165" s="100" t="str">
        <f>IF(Expenses[[#This Row],[Employee ID]]="(enter ID)","(autofill)",IF(Expenses[[#This Row],[Employee ID]]="","",IFERROR(VLOOKUP(Expenses[[#This Row],[Employee ID]],EmployeeInfo[],3,0),"ID ERROR")))</f>
        <v/>
      </c>
      <c r="C165" s="90"/>
      <c r="D165" s="91"/>
      <c r="E165" s="92"/>
      <c r="F165" s="87"/>
      <c r="G165" s="136"/>
      <c r="H165" s="101" t="str">
        <f>IF(Expenses[[#This Row],[Employee ID]]="(enter ID)","(autofill)",IF(Expenses[[#This Row],[Employee ID]]="","",IFERROR(VLOOKUP(Expenses[[#This Row],[Employee ID]],EmployeeInfo[],7,0),"ID ERROR")))</f>
        <v/>
      </c>
      <c r="I165" s="88"/>
      <c r="J165" s="125"/>
      <c r="K165" s="125"/>
      <c r="L165" s="103" t="str">
        <f>IF(Expenses[[#This Row],[Employee ID]]="(enter ID)","(autofill)",IF(Expenses[[#This Row],[Employee ID]]="","",IFERROR(ROUND(Expenses[[#This Row],['# of Hours]]*Expenses[[#This Row],[Hourly Rate]],2),0)))</f>
        <v/>
      </c>
      <c r="M165" s="103" t="str">
        <f>IF(Expenses[[#This Row],[Employee ID]]="(enter ID)","(autofill)",IF(Expenses[[#This Row],[Employee ID]]="","",IFERROR(ROUND(ROUND(Expenses[[#This Row],[Miles Traveled]]*0.655,2)+Expenses[[#This Row],[Meals 
Cost]]+Expenses[[#This Row],[Lodging Cost]],2),0)))</f>
        <v/>
      </c>
      <c r="N16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6" spans="1:14" x14ac:dyDescent="0.25">
      <c r="A166" s="89"/>
      <c r="B166" s="100" t="str">
        <f>IF(Expenses[[#This Row],[Employee ID]]="(enter ID)","(autofill)",IF(Expenses[[#This Row],[Employee ID]]="","",IFERROR(VLOOKUP(Expenses[[#This Row],[Employee ID]],EmployeeInfo[],3,0),"ID ERROR")))</f>
        <v/>
      </c>
      <c r="C166" s="90"/>
      <c r="D166" s="91"/>
      <c r="E166" s="92"/>
      <c r="F166" s="87"/>
      <c r="G166" s="136"/>
      <c r="H166" s="101" t="str">
        <f>IF(Expenses[[#This Row],[Employee ID]]="(enter ID)","(autofill)",IF(Expenses[[#This Row],[Employee ID]]="","",IFERROR(VLOOKUP(Expenses[[#This Row],[Employee ID]],EmployeeInfo[],7,0),"ID ERROR")))</f>
        <v/>
      </c>
      <c r="I166" s="88"/>
      <c r="J166" s="125"/>
      <c r="K166" s="125"/>
      <c r="L166" s="103" t="str">
        <f>IF(Expenses[[#This Row],[Employee ID]]="(enter ID)","(autofill)",IF(Expenses[[#This Row],[Employee ID]]="","",IFERROR(ROUND(Expenses[[#This Row],['# of Hours]]*Expenses[[#This Row],[Hourly Rate]],2),0)))</f>
        <v/>
      </c>
      <c r="M166" s="103" t="str">
        <f>IF(Expenses[[#This Row],[Employee ID]]="(enter ID)","(autofill)",IF(Expenses[[#This Row],[Employee ID]]="","",IFERROR(ROUND(ROUND(Expenses[[#This Row],[Miles Traveled]]*0.655,2)+Expenses[[#This Row],[Meals 
Cost]]+Expenses[[#This Row],[Lodging Cost]],2),0)))</f>
        <v/>
      </c>
      <c r="N16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7" spans="1:14" x14ac:dyDescent="0.25">
      <c r="A167" s="89"/>
      <c r="B167" s="100" t="str">
        <f>IF(Expenses[[#This Row],[Employee ID]]="(enter ID)","(autofill)",IF(Expenses[[#This Row],[Employee ID]]="","",IFERROR(VLOOKUP(Expenses[[#This Row],[Employee ID]],EmployeeInfo[],3,0),"ID ERROR")))</f>
        <v/>
      </c>
      <c r="C167" s="90"/>
      <c r="D167" s="91"/>
      <c r="E167" s="92"/>
      <c r="F167" s="87"/>
      <c r="G167" s="136"/>
      <c r="H167" s="101" t="str">
        <f>IF(Expenses[[#This Row],[Employee ID]]="(enter ID)","(autofill)",IF(Expenses[[#This Row],[Employee ID]]="","",IFERROR(VLOOKUP(Expenses[[#This Row],[Employee ID]],EmployeeInfo[],7,0),"ID ERROR")))</f>
        <v/>
      </c>
      <c r="I167" s="88"/>
      <c r="J167" s="125"/>
      <c r="K167" s="125"/>
      <c r="L167" s="103" t="str">
        <f>IF(Expenses[[#This Row],[Employee ID]]="(enter ID)","(autofill)",IF(Expenses[[#This Row],[Employee ID]]="","",IFERROR(ROUND(Expenses[[#This Row],['# of Hours]]*Expenses[[#This Row],[Hourly Rate]],2),0)))</f>
        <v/>
      </c>
      <c r="M167" s="103" t="str">
        <f>IF(Expenses[[#This Row],[Employee ID]]="(enter ID)","(autofill)",IF(Expenses[[#This Row],[Employee ID]]="","",IFERROR(ROUND(ROUND(Expenses[[#This Row],[Miles Traveled]]*0.655,2)+Expenses[[#This Row],[Meals 
Cost]]+Expenses[[#This Row],[Lodging Cost]],2),0)))</f>
        <v/>
      </c>
      <c r="N16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8" spans="1:14" x14ac:dyDescent="0.25">
      <c r="A168" s="89"/>
      <c r="B168" s="100" t="str">
        <f>IF(Expenses[[#This Row],[Employee ID]]="(enter ID)","(autofill)",IF(Expenses[[#This Row],[Employee ID]]="","",IFERROR(VLOOKUP(Expenses[[#This Row],[Employee ID]],EmployeeInfo[],3,0),"ID ERROR")))</f>
        <v/>
      </c>
      <c r="C168" s="90"/>
      <c r="D168" s="91"/>
      <c r="E168" s="92"/>
      <c r="F168" s="87"/>
      <c r="G168" s="136"/>
      <c r="H168" s="101" t="str">
        <f>IF(Expenses[[#This Row],[Employee ID]]="(enter ID)","(autofill)",IF(Expenses[[#This Row],[Employee ID]]="","",IFERROR(VLOOKUP(Expenses[[#This Row],[Employee ID]],EmployeeInfo[],7,0),"ID ERROR")))</f>
        <v/>
      </c>
      <c r="I168" s="88"/>
      <c r="J168" s="125"/>
      <c r="K168" s="125"/>
      <c r="L168" s="103" t="str">
        <f>IF(Expenses[[#This Row],[Employee ID]]="(enter ID)","(autofill)",IF(Expenses[[#This Row],[Employee ID]]="","",IFERROR(ROUND(Expenses[[#This Row],['# of Hours]]*Expenses[[#This Row],[Hourly Rate]],2),0)))</f>
        <v/>
      </c>
      <c r="M168" s="103" t="str">
        <f>IF(Expenses[[#This Row],[Employee ID]]="(enter ID)","(autofill)",IF(Expenses[[#This Row],[Employee ID]]="","",IFERROR(ROUND(ROUND(Expenses[[#This Row],[Miles Traveled]]*0.655,2)+Expenses[[#This Row],[Meals 
Cost]]+Expenses[[#This Row],[Lodging Cost]],2),0)))</f>
        <v/>
      </c>
      <c r="N16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69" spans="1:14" x14ac:dyDescent="0.25">
      <c r="A169" s="89"/>
      <c r="B169" s="100" t="str">
        <f>IF(Expenses[[#This Row],[Employee ID]]="(enter ID)","(autofill)",IF(Expenses[[#This Row],[Employee ID]]="","",IFERROR(VLOOKUP(Expenses[[#This Row],[Employee ID]],EmployeeInfo[],3,0),"ID ERROR")))</f>
        <v/>
      </c>
      <c r="C169" s="90"/>
      <c r="D169" s="91"/>
      <c r="E169" s="92"/>
      <c r="F169" s="87"/>
      <c r="G169" s="136"/>
      <c r="H169" s="101" t="str">
        <f>IF(Expenses[[#This Row],[Employee ID]]="(enter ID)","(autofill)",IF(Expenses[[#This Row],[Employee ID]]="","",IFERROR(VLOOKUP(Expenses[[#This Row],[Employee ID]],EmployeeInfo[],7,0),"ID ERROR")))</f>
        <v/>
      </c>
      <c r="I169" s="88"/>
      <c r="J169" s="125"/>
      <c r="K169" s="125"/>
      <c r="L169" s="103" t="str">
        <f>IF(Expenses[[#This Row],[Employee ID]]="(enter ID)","(autofill)",IF(Expenses[[#This Row],[Employee ID]]="","",IFERROR(ROUND(Expenses[[#This Row],['# of Hours]]*Expenses[[#This Row],[Hourly Rate]],2),0)))</f>
        <v/>
      </c>
      <c r="M169" s="103" t="str">
        <f>IF(Expenses[[#This Row],[Employee ID]]="(enter ID)","(autofill)",IF(Expenses[[#This Row],[Employee ID]]="","",IFERROR(ROUND(ROUND(Expenses[[#This Row],[Miles Traveled]]*0.655,2)+Expenses[[#This Row],[Meals 
Cost]]+Expenses[[#This Row],[Lodging Cost]],2),0)))</f>
        <v/>
      </c>
      <c r="N16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0" spans="1:14" x14ac:dyDescent="0.25">
      <c r="A170" s="89"/>
      <c r="B170" s="100" t="str">
        <f>IF(Expenses[[#This Row],[Employee ID]]="(enter ID)","(autofill)",IF(Expenses[[#This Row],[Employee ID]]="","",IFERROR(VLOOKUP(Expenses[[#This Row],[Employee ID]],EmployeeInfo[],3,0),"ID ERROR")))</f>
        <v/>
      </c>
      <c r="C170" s="90"/>
      <c r="D170" s="91"/>
      <c r="E170" s="92"/>
      <c r="F170" s="87"/>
      <c r="G170" s="136"/>
      <c r="H170" s="101" t="str">
        <f>IF(Expenses[[#This Row],[Employee ID]]="(enter ID)","(autofill)",IF(Expenses[[#This Row],[Employee ID]]="","",IFERROR(VLOOKUP(Expenses[[#This Row],[Employee ID]],EmployeeInfo[],7,0),"ID ERROR")))</f>
        <v/>
      </c>
      <c r="I170" s="88"/>
      <c r="J170" s="125"/>
      <c r="K170" s="125"/>
      <c r="L170" s="103" t="str">
        <f>IF(Expenses[[#This Row],[Employee ID]]="(enter ID)","(autofill)",IF(Expenses[[#This Row],[Employee ID]]="","",IFERROR(ROUND(Expenses[[#This Row],['# of Hours]]*Expenses[[#This Row],[Hourly Rate]],2),0)))</f>
        <v/>
      </c>
      <c r="M170" s="103" t="str">
        <f>IF(Expenses[[#This Row],[Employee ID]]="(enter ID)","(autofill)",IF(Expenses[[#This Row],[Employee ID]]="","",IFERROR(ROUND(ROUND(Expenses[[#This Row],[Miles Traveled]]*0.655,2)+Expenses[[#This Row],[Meals 
Cost]]+Expenses[[#This Row],[Lodging Cost]],2),0)))</f>
        <v/>
      </c>
      <c r="N17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1" spans="1:14" x14ac:dyDescent="0.25">
      <c r="A171" s="89"/>
      <c r="B171" s="100" t="str">
        <f>IF(Expenses[[#This Row],[Employee ID]]="(enter ID)","(autofill)",IF(Expenses[[#This Row],[Employee ID]]="","",IFERROR(VLOOKUP(Expenses[[#This Row],[Employee ID]],EmployeeInfo[],3,0),"ID ERROR")))</f>
        <v/>
      </c>
      <c r="C171" s="90"/>
      <c r="D171" s="91"/>
      <c r="E171" s="92"/>
      <c r="F171" s="87"/>
      <c r="G171" s="136"/>
      <c r="H171" s="101" t="str">
        <f>IF(Expenses[[#This Row],[Employee ID]]="(enter ID)","(autofill)",IF(Expenses[[#This Row],[Employee ID]]="","",IFERROR(VLOOKUP(Expenses[[#This Row],[Employee ID]],EmployeeInfo[],7,0),"ID ERROR")))</f>
        <v/>
      </c>
      <c r="I171" s="88"/>
      <c r="J171" s="125"/>
      <c r="K171" s="125"/>
      <c r="L171" s="103" t="str">
        <f>IF(Expenses[[#This Row],[Employee ID]]="(enter ID)","(autofill)",IF(Expenses[[#This Row],[Employee ID]]="","",IFERROR(ROUND(Expenses[[#This Row],['# of Hours]]*Expenses[[#This Row],[Hourly Rate]],2),0)))</f>
        <v/>
      </c>
      <c r="M171" s="103" t="str">
        <f>IF(Expenses[[#This Row],[Employee ID]]="(enter ID)","(autofill)",IF(Expenses[[#This Row],[Employee ID]]="","",IFERROR(ROUND(ROUND(Expenses[[#This Row],[Miles Traveled]]*0.655,2)+Expenses[[#This Row],[Meals 
Cost]]+Expenses[[#This Row],[Lodging Cost]],2),0)))</f>
        <v/>
      </c>
      <c r="N17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2" spans="1:14" x14ac:dyDescent="0.25">
      <c r="A172" s="89"/>
      <c r="B172" s="100" t="str">
        <f>IF(Expenses[[#This Row],[Employee ID]]="(enter ID)","(autofill)",IF(Expenses[[#This Row],[Employee ID]]="","",IFERROR(VLOOKUP(Expenses[[#This Row],[Employee ID]],EmployeeInfo[],3,0),"ID ERROR")))</f>
        <v/>
      </c>
      <c r="C172" s="90"/>
      <c r="D172" s="91"/>
      <c r="E172" s="92"/>
      <c r="F172" s="87"/>
      <c r="G172" s="136"/>
      <c r="H172" s="101" t="str">
        <f>IF(Expenses[[#This Row],[Employee ID]]="(enter ID)","(autofill)",IF(Expenses[[#This Row],[Employee ID]]="","",IFERROR(VLOOKUP(Expenses[[#This Row],[Employee ID]],EmployeeInfo[],7,0),"ID ERROR")))</f>
        <v/>
      </c>
      <c r="I172" s="88"/>
      <c r="J172" s="125"/>
      <c r="K172" s="125"/>
      <c r="L172" s="103" t="str">
        <f>IF(Expenses[[#This Row],[Employee ID]]="(enter ID)","(autofill)",IF(Expenses[[#This Row],[Employee ID]]="","",IFERROR(ROUND(Expenses[[#This Row],['# of Hours]]*Expenses[[#This Row],[Hourly Rate]],2),0)))</f>
        <v/>
      </c>
      <c r="M172" s="103" t="str">
        <f>IF(Expenses[[#This Row],[Employee ID]]="(enter ID)","(autofill)",IF(Expenses[[#This Row],[Employee ID]]="","",IFERROR(ROUND(ROUND(Expenses[[#This Row],[Miles Traveled]]*0.655,2)+Expenses[[#This Row],[Meals 
Cost]]+Expenses[[#This Row],[Lodging Cost]],2),0)))</f>
        <v/>
      </c>
      <c r="N17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3" spans="1:14" x14ac:dyDescent="0.25">
      <c r="A173" s="89"/>
      <c r="B173" s="100" t="str">
        <f>IF(Expenses[[#This Row],[Employee ID]]="(enter ID)","(autofill)",IF(Expenses[[#This Row],[Employee ID]]="","",IFERROR(VLOOKUP(Expenses[[#This Row],[Employee ID]],EmployeeInfo[],3,0),"ID ERROR")))</f>
        <v/>
      </c>
      <c r="C173" s="90"/>
      <c r="D173" s="91"/>
      <c r="E173" s="92"/>
      <c r="F173" s="87"/>
      <c r="G173" s="136"/>
      <c r="H173" s="101" t="str">
        <f>IF(Expenses[[#This Row],[Employee ID]]="(enter ID)","(autofill)",IF(Expenses[[#This Row],[Employee ID]]="","",IFERROR(VLOOKUP(Expenses[[#This Row],[Employee ID]],EmployeeInfo[],7,0),"ID ERROR")))</f>
        <v/>
      </c>
      <c r="I173" s="88"/>
      <c r="J173" s="125"/>
      <c r="K173" s="125"/>
      <c r="L173" s="103" t="str">
        <f>IF(Expenses[[#This Row],[Employee ID]]="(enter ID)","(autofill)",IF(Expenses[[#This Row],[Employee ID]]="","",IFERROR(ROUND(Expenses[[#This Row],['# of Hours]]*Expenses[[#This Row],[Hourly Rate]],2),0)))</f>
        <v/>
      </c>
      <c r="M173" s="103" t="str">
        <f>IF(Expenses[[#This Row],[Employee ID]]="(enter ID)","(autofill)",IF(Expenses[[#This Row],[Employee ID]]="","",IFERROR(ROUND(ROUND(Expenses[[#This Row],[Miles Traveled]]*0.655,2)+Expenses[[#This Row],[Meals 
Cost]]+Expenses[[#This Row],[Lodging Cost]],2),0)))</f>
        <v/>
      </c>
      <c r="N17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4" spans="1:14" x14ac:dyDescent="0.25">
      <c r="A174" s="89"/>
      <c r="B174" s="100" t="str">
        <f>IF(Expenses[[#This Row],[Employee ID]]="(enter ID)","(autofill)",IF(Expenses[[#This Row],[Employee ID]]="","",IFERROR(VLOOKUP(Expenses[[#This Row],[Employee ID]],EmployeeInfo[],3,0),"ID ERROR")))</f>
        <v/>
      </c>
      <c r="C174" s="90"/>
      <c r="D174" s="91"/>
      <c r="E174" s="92"/>
      <c r="F174" s="87"/>
      <c r="G174" s="136"/>
      <c r="H174" s="101" t="str">
        <f>IF(Expenses[[#This Row],[Employee ID]]="(enter ID)","(autofill)",IF(Expenses[[#This Row],[Employee ID]]="","",IFERROR(VLOOKUP(Expenses[[#This Row],[Employee ID]],EmployeeInfo[],7,0),"ID ERROR")))</f>
        <v/>
      </c>
      <c r="I174" s="88"/>
      <c r="J174" s="125"/>
      <c r="K174" s="125"/>
      <c r="L174" s="103" t="str">
        <f>IF(Expenses[[#This Row],[Employee ID]]="(enter ID)","(autofill)",IF(Expenses[[#This Row],[Employee ID]]="","",IFERROR(ROUND(Expenses[[#This Row],['# of Hours]]*Expenses[[#This Row],[Hourly Rate]],2),0)))</f>
        <v/>
      </c>
      <c r="M174" s="103" t="str">
        <f>IF(Expenses[[#This Row],[Employee ID]]="(enter ID)","(autofill)",IF(Expenses[[#This Row],[Employee ID]]="","",IFERROR(ROUND(ROUND(Expenses[[#This Row],[Miles Traveled]]*0.655,2)+Expenses[[#This Row],[Meals 
Cost]]+Expenses[[#This Row],[Lodging Cost]],2),0)))</f>
        <v/>
      </c>
      <c r="N17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5" spans="1:14" x14ac:dyDescent="0.25">
      <c r="A175" s="89"/>
      <c r="B175" s="100" t="str">
        <f>IF(Expenses[[#This Row],[Employee ID]]="(enter ID)","(autofill)",IF(Expenses[[#This Row],[Employee ID]]="","",IFERROR(VLOOKUP(Expenses[[#This Row],[Employee ID]],EmployeeInfo[],3,0),"ID ERROR")))</f>
        <v/>
      </c>
      <c r="C175" s="90"/>
      <c r="D175" s="91"/>
      <c r="E175" s="92"/>
      <c r="F175" s="87"/>
      <c r="G175" s="136"/>
      <c r="H175" s="101" t="str">
        <f>IF(Expenses[[#This Row],[Employee ID]]="(enter ID)","(autofill)",IF(Expenses[[#This Row],[Employee ID]]="","",IFERROR(VLOOKUP(Expenses[[#This Row],[Employee ID]],EmployeeInfo[],7,0),"ID ERROR")))</f>
        <v/>
      </c>
      <c r="I175" s="88"/>
      <c r="J175" s="125"/>
      <c r="K175" s="125"/>
      <c r="L175" s="103" t="str">
        <f>IF(Expenses[[#This Row],[Employee ID]]="(enter ID)","(autofill)",IF(Expenses[[#This Row],[Employee ID]]="","",IFERROR(ROUND(Expenses[[#This Row],['# of Hours]]*Expenses[[#This Row],[Hourly Rate]],2),0)))</f>
        <v/>
      </c>
      <c r="M175" s="103" t="str">
        <f>IF(Expenses[[#This Row],[Employee ID]]="(enter ID)","(autofill)",IF(Expenses[[#This Row],[Employee ID]]="","",IFERROR(ROUND(ROUND(Expenses[[#This Row],[Miles Traveled]]*0.655,2)+Expenses[[#This Row],[Meals 
Cost]]+Expenses[[#This Row],[Lodging Cost]],2),0)))</f>
        <v/>
      </c>
      <c r="N17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6" spans="1:14" x14ac:dyDescent="0.25">
      <c r="A176" s="89"/>
      <c r="B176" s="100" t="str">
        <f>IF(Expenses[[#This Row],[Employee ID]]="(enter ID)","(autofill)",IF(Expenses[[#This Row],[Employee ID]]="","",IFERROR(VLOOKUP(Expenses[[#This Row],[Employee ID]],EmployeeInfo[],3,0),"ID ERROR")))</f>
        <v/>
      </c>
      <c r="C176" s="90"/>
      <c r="D176" s="91"/>
      <c r="E176" s="92"/>
      <c r="F176" s="87"/>
      <c r="G176" s="136"/>
      <c r="H176" s="101" t="str">
        <f>IF(Expenses[[#This Row],[Employee ID]]="(enter ID)","(autofill)",IF(Expenses[[#This Row],[Employee ID]]="","",IFERROR(VLOOKUP(Expenses[[#This Row],[Employee ID]],EmployeeInfo[],7,0),"ID ERROR")))</f>
        <v/>
      </c>
      <c r="I176" s="88"/>
      <c r="J176" s="125"/>
      <c r="K176" s="125"/>
      <c r="L176" s="103" t="str">
        <f>IF(Expenses[[#This Row],[Employee ID]]="(enter ID)","(autofill)",IF(Expenses[[#This Row],[Employee ID]]="","",IFERROR(ROUND(Expenses[[#This Row],['# of Hours]]*Expenses[[#This Row],[Hourly Rate]],2),0)))</f>
        <v/>
      </c>
      <c r="M176" s="103" t="str">
        <f>IF(Expenses[[#This Row],[Employee ID]]="(enter ID)","(autofill)",IF(Expenses[[#This Row],[Employee ID]]="","",IFERROR(ROUND(ROUND(Expenses[[#This Row],[Miles Traveled]]*0.655,2)+Expenses[[#This Row],[Meals 
Cost]]+Expenses[[#This Row],[Lodging Cost]],2),0)))</f>
        <v/>
      </c>
      <c r="N17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7" spans="1:14" x14ac:dyDescent="0.25">
      <c r="A177" s="89"/>
      <c r="B177" s="100" t="str">
        <f>IF(Expenses[[#This Row],[Employee ID]]="(enter ID)","(autofill)",IF(Expenses[[#This Row],[Employee ID]]="","",IFERROR(VLOOKUP(Expenses[[#This Row],[Employee ID]],EmployeeInfo[],3,0),"ID ERROR")))</f>
        <v/>
      </c>
      <c r="C177" s="90"/>
      <c r="D177" s="91"/>
      <c r="E177" s="92"/>
      <c r="F177" s="87"/>
      <c r="G177" s="136"/>
      <c r="H177" s="101" t="str">
        <f>IF(Expenses[[#This Row],[Employee ID]]="(enter ID)","(autofill)",IF(Expenses[[#This Row],[Employee ID]]="","",IFERROR(VLOOKUP(Expenses[[#This Row],[Employee ID]],EmployeeInfo[],7,0),"ID ERROR")))</f>
        <v/>
      </c>
      <c r="I177" s="88"/>
      <c r="J177" s="125"/>
      <c r="K177" s="125"/>
      <c r="L177" s="103" t="str">
        <f>IF(Expenses[[#This Row],[Employee ID]]="(enter ID)","(autofill)",IF(Expenses[[#This Row],[Employee ID]]="","",IFERROR(ROUND(Expenses[[#This Row],['# of Hours]]*Expenses[[#This Row],[Hourly Rate]],2),0)))</f>
        <v/>
      </c>
      <c r="M177" s="103" t="str">
        <f>IF(Expenses[[#This Row],[Employee ID]]="(enter ID)","(autofill)",IF(Expenses[[#This Row],[Employee ID]]="","",IFERROR(ROUND(ROUND(Expenses[[#This Row],[Miles Traveled]]*0.655,2)+Expenses[[#This Row],[Meals 
Cost]]+Expenses[[#This Row],[Lodging Cost]],2),0)))</f>
        <v/>
      </c>
      <c r="N17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8" spans="1:14" x14ac:dyDescent="0.25">
      <c r="A178" s="89"/>
      <c r="B178" s="100" t="str">
        <f>IF(Expenses[[#This Row],[Employee ID]]="(enter ID)","(autofill)",IF(Expenses[[#This Row],[Employee ID]]="","",IFERROR(VLOOKUP(Expenses[[#This Row],[Employee ID]],EmployeeInfo[],3,0),"ID ERROR")))</f>
        <v/>
      </c>
      <c r="C178" s="90"/>
      <c r="D178" s="91"/>
      <c r="E178" s="92"/>
      <c r="F178" s="87"/>
      <c r="G178" s="136"/>
      <c r="H178" s="101" t="str">
        <f>IF(Expenses[[#This Row],[Employee ID]]="(enter ID)","(autofill)",IF(Expenses[[#This Row],[Employee ID]]="","",IFERROR(VLOOKUP(Expenses[[#This Row],[Employee ID]],EmployeeInfo[],7,0),"ID ERROR")))</f>
        <v/>
      </c>
      <c r="I178" s="88"/>
      <c r="J178" s="125"/>
      <c r="K178" s="125"/>
      <c r="L178" s="103" t="str">
        <f>IF(Expenses[[#This Row],[Employee ID]]="(enter ID)","(autofill)",IF(Expenses[[#This Row],[Employee ID]]="","",IFERROR(ROUND(Expenses[[#This Row],['# of Hours]]*Expenses[[#This Row],[Hourly Rate]],2),0)))</f>
        <v/>
      </c>
      <c r="M178" s="103" t="str">
        <f>IF(Expenses[[#This Row],[Employee ID]]="(enter ID)","(autofill)",IF(Expenses[[#This Row],[Employee ID]]="","",IFERROR(ROUND(ROUND(Expenses[[#This Row],[Miles Traveled]]*0.655,2)+Expenses[[#This Row],[Meals 
Cost]]+Expenses[[#This Row],[Lodging Cost]],2),0)))</f>
        <v/>
      </c>
      <c r="N17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79" spans="1:14" x14ac:dyDescent="0.25">
      <c r="A179" s="89"/>
      <c r="B179" s="100" t="str">
        <f>IF(Expenses[[#This Row],[Employee ID]]="(enter ID)","(autofill)",IF(Expenses[[#This Row],[Employee ID]]="","",IFERROR(VLOOKUP(Expenses[[#This Row],[Employee ID]],EmployeeInfo[],3,0),"ID ERROR")))</f>
        <v/>
      </c>
      <c r="C179" s="90"/>
      <c r="D179" s="91"/>
      <c r="E179" s="92"/>
      <c r="F179" s="87"/>
      <c r="G179" s="136"/>
      <c r="H179" s="101" t="str">
        <f>IF(Expenses[[#This Row],[Employee ID]]="(enter ID)","(autofill)",IF(Expenses[[#This Row],[Employee ID]]="","",IFERROR(VLOOKUP(Expenses[[#This Row],[Employee ID]],EmployeeInfo[],7,0),"ID ERROR")))</f>
        <v/>
      </c>
      <c r="I179" s="88"/>
      <c r="J179" s="125"/>
      <c r="K179" s="125"/>
      <c r="L179" s="103" t="str">
        <f>IF(Expenses[[#This Row],[Employee ID]]="(enter ID)","(autofill)",IF(Expenses[[#This Row],[Employee ID]]="","",IFERROR(ROUND(Expenses[[#This Row],['# of Hours]]*Expenses[[#This Row],[Hourly Rate]],2),0)))</f>
        <v/>
      </c>
      <c r="M179" s="103" t="str">
        <f>IF(Expenses[[#This Row],[Employee ID]]="(enter ID)","(autofill)",IF(Expenses[[#This Row],[Employee ID]]="","",IFERROR(ROUND(ROUND(Expenses[[#This Row],[Miles Traveled]]*0.655,2)+Expenses[[#This Row],[Meals 
Cost]]+Expenses[[#This Row],[Lodging Cost]],2),0)))</f>
        <v/>
      </c>
      <c r="N17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0" spans="1:14" x14ac:dyDescent="0.25">
      <c r="A180" s="89"/>
      <c r="B180" s="100" t="str">
        <f>IF(Expenses[[#This Row],[Employee ID]]="(enter ID)","(autofill)",IF(Expenses[[#This Row],[Employee ID]]="","",IFERROR(VLOOKUP(Expenses[[#This Row],[Employee ID]],EmployeeInfo[],3,0),"ID ERROR")))</f>
        <v/>
      </c>
      <c r="C180" s="90"/>
      <c r="D180" s="91"/>
      <c r="E180" s="92"/>
      <c r="F180" s="87"/>
      <c r="G180" s="136"/>
      <c r="H180" s="101" t="str">
        <f>IF(Expenses[[#This Row],[Employee ID]]="(enter ID)","(autofill)",IF(Expenses[[#This Row],[Employee ID]]="","",IFERROR(VLOOKUP(Expenses[[#This Row],[Employee ID]],EmployeeInfo[],7,0),"ID ERROR")))</f>
        <v/>
      </c>
      <c r="I180" s="88"/>
      <c r="J180" s="125"/>
      <c r="K180" s="125"/>
      <c r="L180" s="103" t="str">
        <f>IF(Expenses[[#This Row],[Employee ID]]="(enter ID)","(autofill)",IF(Expenses[[#This Row],[Employee ID]]="","",IFERROR(ROUND(Expenses[[#This Row],['# of Hours]]*Expenses[[#This Row],[Hourly Rate]],2),0)))</f>
        <v/>
      </c>
      <c r="M180" s="103" t="str">
        <f>IF(Expenses[[#This Row],[Employee ID]]="(enter ID)","(autofill)",IF(Expenses[[#This Row],[Employee ID]]="","",IFERROR(ROUND(ROUND(Expenses[[#This Row],[Miles Traveled]]*0.655,2)+Expenses[[#This Row],[Meals 
Cost]]+Expenses[[#This Row],[Lodging Cost]],2),0)))</f>
        <v/>
      </c>
      <c r="N18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1" spans="1:14" x14ac:dyDescent="0.25">
      <c r="A181" s="89"/>
      <c r="B181" s="100" t="str">
        <f>IF(Expenses[[#This Row],[Employee ID]]="(enter ID)","(autofill)",IF(Expenses[[#This Row],[Employee ID]]="","",IFERROR(VLOOKUP(Expenses[[#This Row],[Employee ID]],EmployeeInfo[],3,0),"ID ERROR")))</f>
        <v/>
      </c>
      <c r="C181" s="90"/>
      <c r="D181" s="91"/>
      <c r="E181" s="92"/>
      <c r="F181" s="87"/>
      <c r="G181" s="136"/>
      <c r="H181" s="101" t="str">
        <f>IF(Expenses[[#This Row],[Employee ID]]="(enter ID)","(autofill)",IF(Expenses[[#This Row],[Employee ID]]="","",IFERROR(VLOOKUP(Expenses[[#This Row],[Employee ID]],EmployeeInfo[],7,0),"ID ERROR")))</f>
        <v/>
      </c>
      <c r="I181" s="88"/>
      <c r="J181" s="125"/>
      <c r="K181" s="125"/>
      <c r="L181" s="103" t="str">
        <f>IF(Expenses[[#This Row],[Employee ID]]="(enter ID)","(autofill)",IF(Expenses[[#This Row],[Employee ID]]="","",IFERROR(ROUND(Expenses[[#This Row],['# of Hours]]*Expenses[[#This Row],[Hourly Rate]],2),0)))</f>
        <v/>
      </c>
      <c r="M181" s="103" t="str">
        <f>IF(Expenses[[#This Row],[Employee ID]]="(enter ID)","(autofill)",IF(Expenses[[#This Row],[Employee ID]]="","",IFERROR(ROUND(ROUND(Expenses[[#This Row],[Miles Traveled]]*0.655,2)+Expenses[[#This Row],[Meals 
Cost]]+Expenses[[#This Row],[Lodging Cost]],2),0)))</f>
        <v/>
      </c>
      <c r="N18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2" spans="1:14" x14ac:dyDescent="0.25">
      <c r="A182" s="89"/>
      <c r="B182" s="100" t="str">
        <f>IF(Expenses[[#This Row],[Employee ID]]="(enter ID)","(autofill)",IF(Expenses[[#This Row],[Employee ID]]="","",IFERROR(VLOOKUP(Expenses[[#This Row],[Employee ID]],EmployeeInfo[],3,0),"ID ERROR")))</f>
        <v/>
      </c>
      <c r="C182" s="90"/>
      <c r="D182" s="91"/>
      <c r="E182" s="92"/>
      <c r="F182" s="87"/>
      <c r="G182" s="136"/>
      <c r="H182" s="101" t="str">
        <f>IF(Expenses[[#This Row],[Employee ID]]="(enter ID)","(autofill)",IF(Expenses[[#This Row],[Employee ID]]="","",IFERROR(VLOOKUP(Expenses[[#This Row],[Employee ID]],EmployeeInfo[],7,0),"ID ERROR")))</f>
        <v/>
      </c>
      <c r="I182" s="88"/>
      <c r="J182" s="125"/>
      <c r="K182" s="125"/>
      <c r="L182" s="103" t="str">
        <f>IF(Expenses[[#This Row],[Employee ID]]="(enter ID)","(autofill)",IF(Expenses[[#This Row],[Employee ID]]="","",IFERROR(ROUND(Expenses[[#This Row],['# of Hours]]*Expenses[[#This Row],[Hourly Rate]],2),0)))</f>
        <v/>
      </c>
      <c r="M182" s="103" t="str">
        <f>IF(Expenses[[#This Row],[Employee ID]]="(enter ID)","(autofill)",IF(Expenses[[#This Row],[Employee ID]]="","",IFERROR(ROUND(ROUND(Expenses[[#This Row],[Miles Traveled]]*0.655,2)+Expenses[[#This Row],[Meals 
Cost]]+Expenses[[#This Row],[Lodging Cost]],2),0)))</f>
        <v/>
      </c>
      <c r="N18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3" spans="1:14" x14ac:dyDescent="0.25">
      <c r="A183" s="89"/>
      <c r="B183" s="100" t="str">
        <f>IF(Expenses[[#This Row],[Employee ID]]="(enter ID)","(autofill)",IF(Expenses[[#This Row],[Employee ID]]="","",IFERROR(VLOOKUP(Expenses[[#This Row],[Employee ID]],EmployeeInfo[],3,0),"ID ERROR")))</f>
        <v/>
      </c>
      <c r="C183" s="90"/>
      <c r="D183" s="91"/>
      <c r="E183" s="92"/>
      <c r="F183" s="87"/>
      <c r="G183" s="136"/>
      <c r="H183" s="101" t="str">
        <f>IF(Expenses[[#This Row],[Employee ID]]="(enter ID)","(autofill)",IF(Expenses[[#This Row],[Employee ID]]="","",IFERROR(VLOOKUP(Expenses[[#This Row],[Employee ID]],EmployeeInfo[],7,0),"ID ERROR")))</f>
        <v/>
      </c>
      <c r="I183" s="88"/>
      <c r="J183" s="125"/>
      <c r="K183" s="125"/>
      <c r="L183" s="103" t="str">
        <f>IF(Expenses[[#This Row],[Employee ID]]="(enter ID)","(autofill)",IF(Expenses[[#This Row],[Employee ID]]="","",IFERROR(ROUND(Expenses[[#This Row],['# of Hours]]*Expenses[[#This Row],[Hourly Rate]],2),0)))</f>
        <v/>
      </c>
      <c r="M183" s="103" t="str">
        <f>IF(Expenses[[#This Row],[Employee ID]]="(enter ID)","(autofill)",IF(Expenses[[#This Row],[Employee ID]]="","",IFERROR(ROUND(ROUND(Expenses[[#This Row],[Miles Traveled]]*0.655,2)+Expenses[[#This Row],[Meals 
Cost]]+Expenses[[#This Row],[Lodging Cost]],2),0)))</f>
        <v/>
      </c>
      <c r="N18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4" spans="1:14" x14ac:dyDescent="0.25">
      <c r="A184" s="89"/>
      <c r="B184" s="100" t="str">
        <f>IF(Expenses[[#This Row],[Employee ID]]="(enter ID)","(autofill)",IF(Expenses[[#This Row],[Employee ID]]="","",IFERROR(VLOOKUP(Expenses[[#This Row],[Employee ID]],EmployeeInfo[],3,0),"ID ERROR")))</f>
        <v/>
      </c>
      <c r="C184" s="90"/>
      <c r="D184" s="91"/>
      <c r="E184" s="92"/>
      <c r="F184" s="87"/>
      <c r="G184" s="136"/>
      <c r="H184" s="101" t="str">
        <f>IF(Expenses[[#This Row],[Employee ID]]="(enter ID)","(autofill)",IF(Expenses[[#This Row],[Employee ID]]="","",IFERROR(VLOOKUP(Expenses[[#This Row],[Employee ID]],EmployeeInfo[],7,0),"ID ERROR")))</f>
        <v/>
      </c>
      <c r="I184" s="88"/>
      <c r="J184" s="125"/>
      <c r="K184" s="125"/>
      <c r="L184" s="103" t="str">
        <f>IF(Expenses[[#This Row],[Employee ID]]="(enter ID)","(autofill)",IF(Expenses[[#This Row],[Employee ID]]="","",IFERROR(ROUND(Expenses[[#This Row],['# of Hours]]*Expenses[[#This Row],[Hourly Rate]],2),0)))</f>
        <v/>
      </c>
      <c r="M184" s="103" t="str">
        <f>IF(Expenses[[#This Row],[Employee ID]]="(enter ID)","(autofill)",IF(Expenses[[#This Row],[Employee ID]]="","",IFERROR(ROUND(ROUND(Expenses[[#This Row],[Miles Traveled]]*0.655,2)+Expenses[[#This Row],[Meals 
Cost]]+Expenses[[#This Row],[Lodging Cost]],2),0)))</f>
        <v/>
      </c>
      <c r="N18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5" spans="1:14" x14ac:dyDescent="0.25">
      <c r="A185" s="89"/>
      <c r="B185" s="100" t="str">
        <f>IF(Expenses[[#This Row],[Employee ID]]="(enter ID)","(autofill)",IF(Expenses[[#This Row],[Employee ID]]="","",IFERROR(VLOOKUP(Expenses[[#This Row],[Employee ID]],EmployeeInfo[],3,0),"ID ERROR")))</f>
        <v/>
      </c>
      <c r="C185" s="90"/>
      <c r="D185" s="91"/>
      <c r="E185" s="92"/>
      <c r="F185" s="87"/>
      <c r="G185" s="136"/>
      <c r="H185" s="101" t="str">
        <f>IF(Expenses[[#This Row],[Employee ID]]="(enter ID)","(autofill)",IF(Expenses[[#This Row],[Employee ID]]="","",IFERROR(VLOOKUP(Expenses[[#This Row],[Employee ID]],EmployeeInfo[],7,0),"ID ERROR")))</f>
        <v/>
      </c>
      <c r="I185" s="88"/>
      <c r="J185" s="125"/>
      <c r="K185" s="125"/>
      <c r="L185" s="103" t="str">
        <f>IF(Expenses[[#This Row],[Employee ID]]="(enter ID)","(autofill)",IF(Expenses[[#This Row],[Employee ID]]="","",IFERROR(ROUND(Expenses[[#This Row],['# of Hours]]*Expenses[[#This Row],[Hourly Rate]],2),0)))</f>
        <v/>
      </c>
      <c r="M185" s="103" t="str">
        <f>IF(Expenses[[#This Row],[Employee ID]]="(enter ID)","(autofill)",IF(Expenses[[#This Row],[Employee ID]]="","",IFERROR(ROUND(ROUND(Expenses[[#This Row],[Miles Traveled]]*0.655,2)+Expenses[[#This Row],[Meals 
Cost]]+Expenses[[#This Row],[Lodging Cost]],2),0)))</f>
        <v/>
      </c>
      <c r="N18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6" spans="1:14" x14ac:dyDescent="0.25">
      <c r="A186" s="89"/>
      <c r="B186" s="100" t="str">
        <f>IF(Expenses[[#This Row],[Employee ID]]="(enter ID)","(autofill)",IF(Expenses[[#This Row],[Employee ID]]="","",IFERROR(VLOOKUP(Expenses[[#This Row],[Employee ID]],EmployeeInfo[],3,0),"ID ERROR")))</f>
        <v/>
      </c>
      <c r="C186" s="90"/>
      <c r="D186" s="91"/>
      <c r="E186" s="92"/>
      <c r="F186" s="87"/>
      <c r="G186" s="136"/>
      <c r="H186" s="101" t="str">
        <f>IF(Expenses[[#This Row],[Employee ID]]="(enter ID)","(autofill)",IF(Expenses[[#This Row],[Employee ID]]="","",IFERROR(VLOOKUP(Expenses[[#This Row],[Employee ID]],EmployeeInfo[],7,0),"ID ERROR")))</f>
        <v/>
      </c>
      <c r="I186" s="88"/>
      <c r="J186" s="125"/>
      <c r="K186" s="125"/>
      <c r="L186" s="103" t="str">
        <f>IF(Expenses[[#This Row],[Employee ID]]="(enter ID)","(autofill)",IF(Expenses[[#This Row],[Employee ID]]="","",IFERROR(ROUND(Expenses[[#This Row],['# of Hours]]*Expenses[[#This Row],[Hourly Rate]],2),0)))</f>
        <v/>
      </c>
      <c r="M186" s="103" t="str">
        <f>IF(Expenses[[#This Row],[Employee ID]]="(enter ID)","(autofill)",IF(Expenses[[#This Row],[Employee ID]]="","",IFERROR(ROUND(ROUND(Expenses[[#This Row],[Miles Traveled]]*0.655,2)+Expenses[[#This Row],[Meals 
Cost]]+Expenses[[#This Row],[Lodging Cost]],2),0)))</f>
        <v/>
      </c>
      <c r="N18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7" spans="1:14" x14ac:dyDescent="0.25">
      <c r="A187" s="89"/>
      <c r="B187" s="100" t="str">
        <f>IF(Expenses[[#This Row],[Employee ID]]="(enter ID)","(autofill)",IF(Expenses[[#This Row],[Employee ID]]="","",IFERROR(VLOOKUP(Expenses[[#This Row],[Employee ID]],EmployeeInfo[],3,0),"ID ERROR")))</f>
        <v/>
      </c>
      <c r="C187" s="90"/>
      <c r="D187" s="91"/>
      <c r="E187" s="92"/>
      <c r="F187" s="87"/>
      <c r="G187" s="136"/>
      <c r="H187" s="101" t="str">
        <f>IF(Expenses[[#This Row],[Employee ID]]="(enter ID)","(autofill)",IF(Expenses[[#This Row],[Employee ID]]="","",IFERROR(VLOOKUP(Expenses[[#This Row],[Employee ID]],EmployeeInfo[],7,0),"ID ERROR")))</f>
        <v/>
      </c>
      <c r="I187" s="88"/>
      <c r="J187" s="125"/>
      <c r="K187" s="125"/>
      <c r="L187" s="103" t="str">
        <f>IF(Expenses[[#This Row],[Employee ID]]="(enter ID)","(autofill)",IF(Expenses[[#This Row],[Employee ID]]="","",IFERROR(ROUND(Expenses[[#This Row],['# of Hours]]*Expenses[[#This Row],[Hourly Rate]],2),0)))</f>
        <v/>
      </c>
      <c r="M187" s="103" t="str">
        <f>IF(Expenses[[#This Row],[Employee ID]]="(enter ID)","(autofill)",IF(Expenses[[#This Row],[Employee ID]]="","",IFERROR(ROUND(ROUND(Expenses[[#This Row],[Miles Traveled]]*0.655,2)+Expenses[[#This Row],[Meals 
Cost]]+Expenses[[#This Row],[Lodging Cost]],2),0)))</f>
        <v/>
      </c>
      <c r="N18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8" spans="1:14" x14ac:dyDescent="0.25">
      <c r="A188" s="89"/>
      <c r="B188" s="100" t="str">
        <f>IF(Expenses[[#This Row],[Employee ID]]="(enter ID)","(autofill)",IF(Expenses[[#This Row],[Employee ID]]="","",IFERROR(VLOOKUP(Expenses[[#This Row],[Employee ID]],EmployeeInfo[],3,0),"ID ERROR")))</f>
        <v/>
      </c>
      <c r="C188" s="90"/>
      <c r="D188" s="91"/>
      <c r="E188" s="92"/>
      <c r="F188" s="87"/>
      <c r="G188" s="136"/>
      <c r="H188" s="101" t="str">
        <f>IF(Expenses[[#This Row],[Employee ID]]="(enter ID)","(autofill)",IF(Expenses[[#This Row],[Employee ID]]="","",IFERROR(VLOOKUP(Expenses[[#This Row],[Employee ID]],EmployeeInfo[],7,0),"ID ERROR")))</f>
        <v/>
      </c>
      <c r="I188" s="88"/>
      <c r="J188" s="125"/>
      <c r="K188" s="125"/>
      <c r="L188" s="103" t="str">
        <f>IF(Expenses[[#This Row],[Employee ID]]="(enter ID)","(autofill)",IF(Expenses[[#This Row],[Employee ID]]="","",IFERROR(ROUND(Expenses[[#This Row],['# of Hours]]*Expenses[[#This Row],[Hourly Rate]],2),0)))</f>
        <v/>
      </c>
      <c r="M188" s="103" t="str">
        <f>IF(Expenses[[#This Row],[Employee ID]]="(enter ID)","(autofill)",IF(Expenses[[#This Row],[Employee ID]]="","",IFERROR(ROUND(ROUND(Expenses[[#This Row],[Miles Traveled]]*0.655,2)+Expenses[[#This Row],[Meals 
Cost]]+Expenses[[#This Row],[Lodging Cost]],2),0)))</f>
        <v/>
      </c>
      <c r="N18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89" spans="1:14" x14ac:dyDescent="0.25">
      <c r="A189" s="89"/>
      <c r="B189" s="100" t="str">
        <f>IF(Expenses[[#This Row],[Employee ID]]="(enter ID)","(autofill)",IF(Expenses[[#This Row],[Employee ID]]="","",IFERROR(VLOOKUP(Expenses[[#This Row],[Employee ID]],EmployeeInfo[],3,0),"ID ERROR")))</f>
        <v/>
      </c>
      <c r="C189" s="90"/>
      <c r="D189" s="91"/>
      <c r="E189" s="92"/>
      <c r="F189" s="87"/>
      <c r="G189" s="136"/>
      <c r="H189" s="101" t="str">
        <f>IF(Expenses[[#This Row],[Employee ID]]="(enter ID)","(autofill)",IF(Expenses[[#This Row],[Employee ID]]="","",IFERROR(VLOOKUP(Expenses[[#This Row],[Employee ID]],EmployeeInfo[],7,0),"ID ERROR")))</f>
        <v/>
      </c>
      <c r="I189" s="88"/>
      <c r="J189" s="125"/>
      <c r="K189" s="125"/>
      <c r="L189" s="103" t="str">
        <f>IF(Expenses[[#This Row],[Employee ID]]="(enter ID)","(autofill)",IF(Expenses[[#This Row],[Employee ID]]="","",IFERROR(ROUND(Expenses[[#This Row],['# of Hours]]*Expenses[[#This Row],[Hourly Rate]],2),0)))</f>
        <v/>
      </c>
      <c r="M189" s="103" t="str">
        <f>IF(Expenses[[#This Row],[Employee ID]]="(enter ID)","(autofill)",IF(Expenses[[#This Row],[Employee ID]]="","",IFERROR(ROUND(ROUND(Expenses[[#This Row],[Miles Traveled]]*0.655,2)+Expenses[[#This Row],[Meals 
Cost]]+Expenses[[#This Row],[Lodging Cost]],2),0)))</f>
        <v/>
      </c>
      <c r="N18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0" spans="1:14" x14ac:dyDescent="0.25">
      <c r="A190" s="89"/>
      <c r="B190" s="100" t="str">
        <f>IF(Expenses[[#This Row],[Employee ID]]="(enter ID)","(autofill)",IF(Expenses[[#This Row],[Employee ID]]="","",IFERROR(VLOOKUP(Expenses[[#This Row],[Employee ID]],EmployeeInfo[],3,0),"ID ERROR")))</f>
        <v/>
      </c>
      <c r="C190" s="90"/>
      <c r="D190" s="91"/>
      <c r="E190" s="92"/>
      <c r="F190" s="87"/>
      <c r="G190" s="136"/>
      <c r="H190" s="101" t="str">
        <f>IF(Expenses[[#This Row],[Employee ID]]="(enter ID)","(autofill)",IF(Expenses[[#This Row],[Employee ID]]="","",IFERROR(VLOOKUP(Expenses[[#This Row],[Employee ID]],EmployeeInfo[],7,0),"ID ERROR")))</f>
        <v/>
      </c>
      <c r="I190" s="88"/>
      <c r="J190" s="125"/>
      <c r="K190" s="125"/>
      <c r="L190" s="103" t="str">
        <f>IF(Expenses[[#This Row],[Employee ID]]="(enter ID)","(autofill)",IF(Expenses[[#This Row],[Employee ID]]="","",IFERROR(ROUND(Expenses[[#This Row],['# of Hours]]*Expenses[[#This Row],[Hourly Rate]],2),0)))</f>
        <v/>
      </c>
      <c r="M190" s="103" t="str">
        <f>IF(Expenses[[#This Row],[Employee ID]]="(enter ID)","(autofill)",IF(Expenses[[#This Row],[Employee ID]]="","",IFERROR(ROUND(ROUND(Expenses[[#This Row],[Miles Traveled]]*0.655,2)+Expenses[[#This Row],[Meals 
Cost]]+Expenses[[#This Row],[Lodging Cost]],2),0)))</f>
        <v/>
      </c>
      <c r="N19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1" spans="1:14" x14ac:dyDescent="0.25">
      <c r="A191" s="89"/>
      <c r="B191" s="100" t="str">
        <f>IF(Expenses[[#This Row],[Employee ID]]="(enter ID)","(autofill)",IF(Expenses[[#This Row],[Employee ID]]="","",IFERROR(VLOOKUP(Expenses[[#This Row],[Employee ID]],EmployeeInfo[],3,0),"ID ERROR")))</f>
        <v/>
      </c>
      <c r="C191" s="90"/>
      <c r="D191" s="91"/>
      <c r="E191" s="92"/>
      <c r="F191" s="87"/>
      <c r="G191" s="136"/>
      <c r="H191" s="101" t="str">
        <f>IF(Expenses[[#This Row],[Employee ID]]="(enter ID)","(autofill)",IF(Expenses[[#This Row],[Employee ID]]="","",IFERROR(VLOOKUP(Expenses[[#This Row],[Employee ID]],EmployeeInfo[],7,0),"ID ERROR")))</f>
        <v/>
      </c>
      <c r="I191" s="88"/>
      <c r="J191" s="125"/>
      <c r="K191" s="125"/>
      <c r="L191" s="103" t="str">
        <f>IF(Expenses[[#This Row],[Employee ID]]="(enter ID)","(autofill)",IF(Expenses[[#This Row],[Employee ID]]="","",IFERROR(ROUND(Expenses[[#This Row],['# of Hours]]*Expenses[[#This Row],[Hourly Rate]],2),0)))</f>
        <v/>
      </c>
      <c r="M191" s="103" t="str">
        <f>IF(Expenses[[#This Row],[Employee ID]]="(enter ID)","(autofill)",IF(Expenses[[#This Row],[Employee ID]]="","",IFERROR(ROUND(ROUND(Expenses[[#This Row],[Miles Traveled]]*0.655,2)+Expenses[[#This Row],[Meals 
Cost]]+Expenses[[#This Row],[Lodging Cost]],2),0)))</f>
        <v/>
      </c>
      <c r="N19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2" spans="1:14" x14ac:dyDescent="0.25">
      <c r="A192" s="89"/>
      <c r="B192" s="100" t="str">
        <f>IF(Expenses[[#This Row],[Employee ID]]="(enter ID)","(autofill)",IF(Expenses[[#This Row],[Employee ID]]="","",IFERROR(VLOOKUP(Expenses[[#This Row],[Employee ID]],EmployeeInfo[],3,0),"ID ERROR")))</f>
        <v/>
      </c>
      <c r="C192" s="90"/>
      <c r="D192" s="91"/>
      <c r="E192" s="92"/>
      <c r="F192" s="87"/>
      <c r="G192" s="136"/>
      <c r="H192" s="101" t="str">
        <f>IF(Expenses[[#This Row],[Employee ID]]="(enter ID)","(autofill)",IF(Expenses[[#This Row],[Employee ID]]="","",IFERROR(VLOOKUP(Expenses[[#This Row],[Employee ID]],EmployeeInfo[],7,0),"ID ERROR")))</f>
        <v/>
      </c>
      <c r="I192" s="88"/>
      <c r="J192" s="125"/>
      <c r="K192" s="125"/>
      <c r="L192" s="103" t="str">
        <f>IF(Expenses[[#This Row],[Employee ID]]="(enter ID)","(autofill)",IF(Expenses[[#This Row],[Employee ID]]="","",IFERROR(ROUND(Expenses[[#This Row],['# of Hours]]*Expenses[[#This Row],[Hourly Rate]],2),0)))</f>
        <v/>
      </c>
      <c r="M192" s="103" t="str">
        <f>IF(Expenses[[#This Row],[Employee ID]]="(enter ID)","(autofill)",IF(Expenses[[#This Row],[Employee ID]]="","",IFERROR(ROUND(ROUND(Expenses[[#This Row],[Miles Traveled]]*0.655,2)+Expenses[[#This Row],[Meals 
Cost]]+Expenses[[#This Row],[Lodging Cost]],2),0)))</f>
        <v/>
      </c>
      <c r="N19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3" spans="1:14" x14ac:dyDescent="0.25">
      <c r="A193" s="89"/>
      <c r="B193" s="100" t="str">
        <f>IF(Expenses[[#This Row],[Employee ID]]="(enter ID)","(autofill)",IF(Expenses[[#This Row],[Employee ID]]="","",IFERROR(VLOOKUP(Expenses[[#This Row],[Employee ID]],EmployeeInfo[],3,0),"ID ERROR")))</f>
        <v/>
      </c>
      <c r="C193" s="90"/>
      <c r="D193" s="91"/>
      <c r="E193" s="92"/>
      <c r="F193" s="87"/>
      <c r="G193" s="136"/>
      <c r="H193" s="101" t="str">
        <f>IF(Expenses[[#This Row],[Employee ID]]="(enter ID)","(autofill)",IF(Expenses[[#This Row],[Employee ID]]="","",IFERROR(VLOOKUP(Expenses[[#This Row],[Employee ID]],EmployeeInfo[],7,0),"ID ERROR")))</f>
        <v/>
      </c>
      <c r="I193" s="88"/>
      <c r="J193" s="125"/>
      <c r="K193" s="125"/>
      <c r="L193" s="103" t="str">
        <f>IF(Expenses[[#This Row],[Employee ID]]="(enter ID)","(autofill)",IF(Expenses[[#This Row],[Employee ID]]="","",IFERROR(ROUND(Expenses[[#This Row],['# of Hours]]*Expenses[[#This Row],[Hourly Rate]],2),0)))</f>
        <v/>
      </c>
      <c r="M193" s="103" t="str">
        <f>IF(Expenses[[#This Row],[Employee ID]]="(enter ID)","(autofill)",IF(Expenses[[#This Row],[Employee ID]]="","",IFERROR(ROUND(ROUND(Expenses[[#This Row],[Miles Traveled]]*0.655,2)+Expenses[[#This Row],[Meals 
Cost]]+Expenses[[#This Row],[Lodging Cost]],2),0)))</f>
        <v/>
      </c>
      <c r="N19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4" spans="1:14" x14ac:dyDescent="0.25">
      <c r="A194" s="89"/>
      <c r="B194" s="100" t="str">
        <f>IF(Expenses[[#This Row],[Employee ID]]="(enter ID)","(autofill)",IF(Expenses[[#This Row],[Employee ID]]="","",IFERROR(VLOOKUP(Expenses[[#This Row],[Employee ID]],EmployeeInfo[],3,0),"ID ERROR")))</f>
        <v/>
      </c>
      <c r="C194" s="90"/>
      <c r="D194" s="91"/>
      <c r="E194" s="92"/>
      <c r="F194" s="87"/>
      <c r="G194" s="136"/>
      <c r="H194" s="101" t="str">
        <f>IF(Expenses[[#This Row],[Employee ID]]="(enter ID)","(autofill)",IF(Expenses[[#This Row],[Employee ID]]="","",IFERROR(VLOOKUP(Expenses[[#This Row],[Employee ID]],EmployeeInfo[],7,0),"ID ERROR")))</f>
        <v/>
      </c>
      <c r="I194" s="88"/>
      <c r="J194" s="125"/>
      <c r="K194" s="125"/>
      <c r="L194" s="103" t="str">
        <f>IF(Expenses[[#This Row],[Employee ID]]="(enter ID)","(autofill)",IF(Expenses[[#This Row],[Employee ID]]="","",IFERROR(ROUND(Expenses[[#This Row],['# of Hours]]*Expenses[[#This Row],[Hourly Rate]],2),0)))</f>
        <v/>
      </c>
      <c r="M194" s="103" t="str">
        <f>IF(Expenses[[#This Row],[Employee ID]]="(enter ID)","(autofill)",IF(Expenses[[#This Row],[Employee ID]]="","",IFERROR(ROUND(ROUND(Expenses[[#This Row],[Miles Traveled]]*0.655,2)+Expenses[[#This Row],[Meals 
Cost]]+Expenses[[#This Row],[Lodging Cost]],2),0)))</f>
        <v/>
      </c>
      <c r="N19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5" spans="1:14" x14ac:dyDescent="0.25">
      <c r="A195" s="89"/>
      <c r="B195" s="100" t="str">
        <f>IF(Expenses[[#This Row],[Employee ID]]="(enter ID)","(autofill)",IF(Expenses[[#This Row],[Employee ID]]="","",IFERROR(VLOOKUP(Expenses[[#This Row],[Employee ID]],EmployeeInfo[],3,0),"ID ERROR")))</f>
        <v/>
      </c>
      <c r="C195" s="90"/>
      <c r="D195" s="91"/>
      <c r="E195" s="92"/>
      <c r="F195" s="87"/>
      <c r="G195" s="136"/>
      <c r="H195" s="101" t="str">
        <f>IF(Expenses[[#This Row],[Employee ID]]="(enter ID)","(autofill)",IF(Expenses[[#This Row],[Employee ID]]="","",IFERROR(VLOOKUP(Expenses[[#This Row],[Employee ID]],EmployeeInfo[],7,0),"ID ERROR")))</f>
        <v/>
      </c>
      <c r="I195" s="88"/>
      <c r="J195" s="125"/>
      <c r="K195" s="125"/>
      <c r="L195" s="103" t="str">
        <f>IF(Expenses[[#This Row],[Employee ID]]="(enter ID)","(autofill)",IF(Expenses[[#This Row],[Employee ID]]="","",IFERROR(ROUND(Expenses[[#This Row],['# of Hours]]*Expenses[[#This Row],[Hourly Rate]],2),0)))</f>
        <v/>
      </c>
      <c r="M195" s="103" t="str">
        <f>IF(Expenses[[#This Row],[Employee ID]]="(enter ID)","(autofill)",IF(Expenses[[#This Row],[Employee ID]]="","",IFERROR(ROUND(ROUND(Expenses[[#This Row],[Miles Traveled]]*0.655,2)+Expenses[[#This Row],[Meals 
Cost]]+Expenses[[#This Row],[Lodging Cost]],2),0)))</f>
        <v/>
      </c>
      <c r="N19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6" spans="1:14" x14ac:dyDescent="0.25">
      <c r="A196" s="89"/>
      <c r="B196" s="100" t="str">
        <f>IF(Expenses[[#This Row],[Employee ID]]="(enter ID)","(autofill)",IF(Expenses[[#This Row],[Employee ID]]="","",IFERROR(VLOOKUP(Expenses[[#This Row],[Employee ID]],EmployeeInfo[],3,0),"ID ERROR")))</f>
        <v/>
      </c>
      <c r="C196" s="90"/>
      <c r="D196" s="91"/>
      <c r="E196" s="92"/>
      <c r="F196" s="87"/>
      <c r="G196" s="136"/>
      <c r="H196" s="101" t="str">
        <f>IF(Expenses[[#This Row],[Employee ID]]="(enter ID)","(autofill)",IF(Expenses[[#This Row],[Employee ID]]="","",IFERROR(VLOOKUP(Expenses[[#This Row],[Employee ID]],EmployeeInfo[],7,0),"ID ERROR")))</f>
        <v/>
      </c>
      <c r="I196" s="88"/>
      <c r="J196" s="125"/>
      <c r="K196" s="125"/>
      <c r="L196" s="103" t="str">
        <f>IF(Expenses[[#This Row],[Employee ID]]="(enter ID)","(autofill)",IF(Expenses[[#This Row],[Employee ID]]="","",IFERROR(ROUND(Expenses[[#This Row],['# of Hours]]*Expenses[[#This Row],[Hourly Rate]],2),0)))</f>
        <v/>
      </c>
      <c r="M196" s="103" t="str">
        <f>IF(Expenses[[#This Row],[Employee ID]]="(enter ID)","(autofill)",IF(Expenses[[#This Row],[Employee ID]]="","",IFERROR(ROUND(ROUND(Expenses[[#This Row],[Miles Traveled]]*0.655,2)+Expenses[[#This Row],[Meals 
Cost]]+Expenses[[#This Row],[Lodging Cost]],2),0)))</f>
        <v/>
      </c>
      <c r="N19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7" spans="1:14" x14ac:dyDescent="0.25">
      <c r="A197" s="89"/>
      <c r="B197" s="100" t="str">
        <f>IF(Expenses[[#This Row],[Employee ID]]="(enter ID)","(autofill)",IF(Expenses[[#This Row],[Employee ID]]="","",IFERROR(VLOOKUP(Expenses[[#This Row],[Employee ID]],EmployeeInfo[],3,0),"ID ERROR")))</f>
        <v/>
      </c>
      <c r="C197" s="90"/>
      <c r="D197" s="91"/>
      <c r="E197" s="92"/>
      <c r="F197" s="87"/>
      <c r="G197" s="136"/>
      <c r="H197" s="101" t="str">
        <f>IF(Expenses[[#This Row],[Employee ID]]="(enter ID)","(autofill)",IF(Expenses[[#This Row],[Employee ID]]="","",IFERROR(VLOOKUP(Expenses[[#This Row],[Employee ID]],EmployeeInfo[],7,0),"ID ERROR")))</f>
        <v/>
      </c>
      <c r="I197" s="88"/>
      <c r="J197" s="125"/>
      <c r="K197" s="125"/>
      <c r="L197" s="103" t="str">
        <f>IF(Expenses[[#This Row],[Employee ID]]="(enter ID)","(autofill)",IF(Expenses[[#This Row],[Employee ID]]="","",IFERROR(ROUND(Expenses[[#This Row],['# of Hours]]*Expenses[[#This Row],[Hourly Rate]],2),0)))</f>
        <v/>
      </c>
      <c r="M197" s="103" t="str">
        <f>IF(Expenses[[#This Row],[Employee ID]]="(enter ID)","(autofill)",IF(Expenses[[#This Row],[Employee ID]]="","",IFERROR(ROUND(ROUND(Expenses[[#This Row],[Miles Traveled]]*0.655,2)+Expenses[[#This Row],[Meals 
Cost]]+Expenses[[#This Row],[Lodging Cost]],2),0)))</f>
        <v/>
      </c>
      <c r="N19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8" spans="1:14" x14ac:dyDescent="0.25">
      <c r="A198" s="89"/>
      <c r="B198" s="100" t="str">
        <f>IF(Expenses[[#This Row],[Employee ID]]="(enter ID)","(autofill)",IF(Expenses[[#This Row],[Employee ID]]="","",IFERROR(VLOOKUP(Expenses[[#This Row],[Employee ID]],EmployeeInfo[],3,0),"ID ERROR")))</f>
        <v/>
      </c>
      <c r="C198" s="90"/>
      <c r="D198" s="91"/>
      <c r="E198" s="92"/>
      <c r="F198" s="87"/>
      <c r="G198" s="136"/>
      <c r="H198" s="101" t="str">
        <f>IF(Expenses[[#This Row],[Employee ID]]="(enter ID)","(autofill)",IF(Expenses[[#This Row],[Employee ID]]="","",IFERROR(VLOOKUP(Expenses[[#This Row],[Employee ID]],EmployeeInfo[],7,0),"ID ERROR")))</f>
        <v/>
      </c>
      <c r="I198" s="88"/>
      <c r="J198" s="125"/>
      <c r="K198" s="125"/>
      <c r="L198" s="103" t="str">
        <f>IF(Expenses[[#This Row],[Employee ID]]="(enter ID)","(autofill)",IF(Expenses[[#This Row],[Employee ID]]="","",IFERROR(ROUND(Expenses[[#This Row],['# of Hours]]*Expenses[[#This Row],[Hourly Rate]],2),0)))</f>
        <v/>
      </c>
      <c r="M198" s="103" t="str">
        <f>IF(Expenses[[#This Row],[Employee ID]]="(enter ID)","(autofill)",IF(Expenses[[#This Row],[Employee ID]]="","",IFERROR(ROUND(ROUND(Expenses[[#This Row],[Miles Traveled]]*0.655,2)+Expenses[[#This Row],[Meals 
Cost]]+Expenses[[#This Row],[Lodging Cost]],2),0)))</f>
        <v/>
      </c>
      <c r="N19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199" spans="1:14" x14ac:dyDescent="0.25">
      <c r="A199" s="89"/>
      <c r="B199" s="100" t="str">
        <f>IF(Expenses[[#This Row],[Employee ID]]="(enter ID)","(autofill)",IF(Expenses[[#This Row],[Employee ID]]="","",IFERROR(VLOOKUP(Expenses[[#This Row],[Employee ID]],EmployeeInfo[],3,0),"ID ERROR")))</f>
        <v/>
      </c>
      <c r="C199" s="90"/>
      <c r="D199" s="91"/>
      <c r="E199" s="92"/>
      <c r="F199" s="87"/>
      <c r="G199" s="136"/>
      <c r="H199" s="101" t="str">
        <f>IF(Expenses[[#This Row],[Employee ID]]="(enter ID)","(autofill)",IF(Expenses[[#This Row],[Employee ID]]="","",IFERROR(VLOOKUP(Expenses[[#This Row],[Employee ID]],EmployeeInfo[],7,0),"ID ERROR")))</f>
        <v/>
      </c>
      <c r="I199" s="88"/>
      <c r="J199" s="125"/>
      <c r="K199" s="125"/>
      <c r="L199" s="103" t="str">
        <f>IF(Expenses[[#This Row],[Employee ID]]="(enter ID)","(autofill)",IF(Expenses[[#This Row],[Employee ID]]="","",IFERROR(ROUND(Expenses[[#This Row],['# of Hours]]*Expenses[[#This Row],[Hourly Rate]],2),0)))</f>
        <v/>
      </c>
      <c r="M199" s="103" t="str">
        <f>IF(Expenses[[#This Row],[Employee ID]]="(enter ID)","(autofill)",IF(Expenses[[#This Row],[Employee ID]]="","",IFERROR(ROUND(ROUND(Expenses[[#This Row],[Miles Traveled]]*0.655,2)+Expenses[[#This Row],[Meals 
Cost]]+Expenses[[#This Row],[Lodging Cost]],2),0)))</f>
        <v/>
      </c>
      <c r="N19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0" spans="1:14" x14ac:dyDescent="0.25">
      <c r="A200" s="89"/>
      <c r="B200" s="100" t="str">
        <f>IF(Expenses[[#This Row],[Employee ID]]="(enter ID)","(autofill)",IF(Expenses[[#This Row],[Employee ID]]="","",IFERROR(VLOOKUP(Expenses[[#This Row],[Employee ID]],EmployeeInfo[],3,0),"ID ERROR")))</f>
        <v/>
      </c>
      <c r="C200" s="90"/>
      <c r="D200" s="91"/>
      <c r="E200" s="92"/>
      <c r="F200" s="87"/>
      <c r="G200" s="136"/>
      <c r="H200" s="101" t="str">
        <f>IF(Expenses[[#This Row],[Employee ID]]="(enter ID)","(autofill)",IF(Expenses[[#This Row],[Employee ID]]="","",IFERROR(VLOOKUP(Expenses[[#This Row],[Employee ID]],EmployeeInfo[],7,0),"ID ERROR")))</f>
        <v/>
      </c>
      <c r="I200" s="88"/>
      <c r="J200" s="125"/>
      <c r="K200" s="125"/>
      <c r="L200" s="103" t="str">
        <f>IF(Expenses[[#This Row],[Employee ID]]="(enter ID)","(autofill)",IF(Expenses[[#This Row],[Employee ID]]="","",IFERROR(ROUND(Expenses[[#This Row],['# of Hours]]*Expenses[[#This Row],[Hourly Rate]],2),0)))</f>
        <v/>
      </c>
      <c r="M200" s="103" t="str">
        <f>IF(Expenses[[#This Row],[Employee ID]]="(enter ID)","(autofill)",IF(Expenses[[#This Row],[Employee ID]]="","",IFERROR(ROUND(ROUND(Expenses[[#This Row],[Miles Traveled]]*0.655,2)+Expenses[[#This Row],[Meals 
Cost]]+Expenses[[#This Row],[Lodging Cost]],2),0)))</f>
        <v/>
      </c>
      <c r="N20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1" spans="1:14" x14ac:dyDescent="0.25">
      <c r="A201" s="89"/>
      <c r="B201" s="100" t="str">
        <f>IF(Expenses[[#This Row],[Employee ID]]="(enter ID)","(autofill)",IF(Expenses[[#This Row],[Employee ID]]="","",IFERROR(VLOOKUP(Expenses[[#This Row],[Employee ID]],EmployeeInfo[],3,0),"ID ERROR")))</f>
        <v/>
      </c>
      <c r="C201" s="90"/>
      <c r="D201" s="91"/>
      <c r="E201" s="92"/>
      <c r="F201" s="87"/>
      <c r="G201" s="136"/>
      <c r="H201" s="101" t="str">
        <f>IF(Expenses[[#This Row],[Employee ID]]="(enter ID)","(autofill)",IF(Expenses[[#This Row],[Employee ID]]="","",IFERROR(VLOOKUP(Expenses[[#This Row],[Employee ID]],EmployeeInfo[],7,0),"ID ERROR")))</f>
        <v/>
      </c>
      <c r="I201" s="88"/>
      <c r="J201" s="125"/>
      <c r="K201" s="125"/>
      <c r="L201" s="103" t="str">
        <f>IF(Expenses[[#This Row],[Employee ID]]="(enter ID)","(autofill)",IF(Expenses[[#This Row],[Employee ID]]="","",IFERROR(ROUND(Expenses[[#This Row],['# of Hours]]*Expenses[[#This Row],[Hourly Rate]],2),0)))</f>
        <v/>
      </c>
      <c r="M201" s="103" t="str">
        <f>IF(Expenses[[#This Row],[Employee ID]]="(enter ID)","(autofill)",IF(Expenses[[#This Row],[Employee ID]]="","",IFERROR(ROUND(ROUND(Expenses[[#This Row],[Miles Traveled]]*0.655,2)+Expenses[[#This Row],[Meals 
Cost]]+Expenses[[#This Row],[Lodging Cost]],2),0)))</f>
        <v/>
      </c>
      <c r="N20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2" spans="1:14" x14ac:dyDescent="0.25">
      <c r="A202" s="89"/>
      <c r="B202" s="100" t="str">
        <f>IF(Expenses[[#This Row],[Employee ID]]="(enter ID)","(autofill)",IF(Expenses[[#This Row],[Employee ID]]="","",IFERROR(VLOOKUP(Expenses[[#This Row],[Employee ID]],EmployeeInfo[],3,0),"ID ERROR")))</f>
        <v/>
      </c>
      <c r="C202" s="90"/>
      <c r="D202" s="91"/>
      <c r="E202" s="92"/>
      <c r="F202" s="87"/>
      <c r="G202" s="136"/>
      <c r="H202" s="101" t="str">
        <f>IF(Expenses[[#This Row],[Employee ID]]="(enter ID)","(autofill)",IF(Expenses[[#This Row],[Employee ID]]="","",IFERROR(VLOOKUP(Expenses[[#This Row],[Employee ID]],EmployeeInfo[],7,0),"ID ERROR")))</f>
        <v/>
      </c>
      <c r="I202" s="88"/>
      <c r="J202" s="125"/>
      <c r="K202" s="125"/>
      <c r="L202" s="103" t="str">
        <f>IF(Expenses[[#This Row],[Employee ID]]="(enter ID)","(autofill)",IF(Expenses[[#This Row],[Employee ID]]="","",IFERROR(ROUND(Expenses[[#This Row],['# of Hours]]*Expenses[[#This Row],[Hourly Rate]],2),0)))</f>
        <v/>
      </c>
      <c r="M202" s="103" t="str">
        <f>IF(Expenses[[#This Row],[Employee ID]]="(enter ID)","(autofill)",IF(Expenses[[#This Row],[Employee ID]]="","",IFERROR(ROUND(ROUND(Expenses[[#This Row],[Miles Traveled]]*0.655,2)+Expenses[[#This Row],[Meals 
Cost]]+Expenses[[#This Row],[Lodging Cost]],2),0)))</f>
        <v/>
      </c>
      <c r="N20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3" spans="1:14" x14ac:dyDescent="0.25">
      <c r="A203" s="89"/>
      <c r="B203" s="100" t="str">
        <f>IF(Expenses[[#This Row],[Employee ID]]="(enter ID)","(autofill)",IF(Expenses[[#This Row],[Employee ID]]="","",IFERROR(VLOOKUP(Expenses[[#This Row],[Employee ID]],EmployeeInfo[],3,0),"ID ERROR")))</f>
        <v/>
      </c>
      <c r="C203" s="90"/>
      <c r="D203" s="91"/>
      <c r="E203" s="92"/>
      <c r="F203" s="87"/>
      <c r="G203" s="136"/>
      <c r="H203" s="101" t="str">
        <f>IF(Expenses[[#This Row],[Employee ID]]="(enter ID)","(autofill)",IF(Expenses[[#This Row],[Employee ID]]="","",IFERROR(VLOOKUP(Expenses[[#This Row],[Employee ID]],EmployeeInfo[],7,0),"ID ERROR")))</f>
        <v/>
      </c>
      <c r="I203" s="88"/>
      <c r="J203" s="125"/>
      <c r="K203" s="125"/>
      <c r="L203" s="103" t="str">
        <f>IF(Expenses[[#This Row],[Employee ID]]="(enter ID)","(autofill)",IF(Expenses[[#This Row],[Employee ID]]="","",IFERROR(ROUND(Expenses[[#This Row],['# of Hours]]*Expenses[[#This Row],[Hourly Rate]],2),0)))</f>
        <v/>
      </c>
      <c r="M203" s="103" t="str">
        <f>IF(Expenses[[#This Row],[Employee ID]]="(enter ID)","(autofill)",IF(Expenses[[#This Row],[Employee ID]]="","",IFERROR(ROUND(ROUND(Expenses[[#This Row],[Miles Traveled]]*0.655,2)+Expenses[[#This Row],[Meals 
Cost]]+Expenses[[#This Row],[Lodging Cost]],2),0)))</f>
        <v/>
      </c>
      <c r="N20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4" spans="1:14" x14ac:dyDescent="0.25">
      <c r="A204" s="89"/>
      <c r="B204" s="100" t="str">
        <f>IF(Expenses[[#This Row],[Employee ID]]="(enter ID)","(autofill)",IF(Expenses[[#This Row],[Employee ID]]="","",IFERROR(VLOOKUP(Expenses[[#This Row],[Employee ID]],EmployeeInfo[],3,0),"ID ERROR")))</f>
        <v/>
      </c>
      <c r="C204" s="90"/>
      <c r="D204" s="91"/>
      <c r="E204" s="92"/>
      <c r="F204" s="87"/>
      <c r="G204" s="136"/>
      <c r="H204" s="101" t="str">
        <f>IF(Expenses[[#This Row],[Employee ID]]="(enter ID)","(autofill)",IF(Expenses[[#This Row],[Employee ID]]="","",IFERROR(VLOOKUP(Expenses[[#This Row],[Employee ID]],EmployeeInfo[],7,0),"ID ERROR")))</f>
        <v/>
      </c>
      <c r="I204" s="88"/>
      <c r="J204" s="125"/>
      <c r="K204" s="125"/>
      <c r="L204" s="103" t="str">
        <f>IF(Expenses[[#This Row],[Employee ID]]="(enter ID)","(autofill)",IF(Expenses[[#This Row],[Employee ID]]="","",IFERROR(ROUND(Expenses[[#This Row],['# of Hours]]*Expenses[[#This Row],[Hourly Rate]],2),0)))</f>
        <v/>
      </c>
      <c r="M204" s="103" t="str">
        <f>IF(Expenses[[#This Row],[Employee ID]]="(enter ID)","(autofill)",IF(Expenses[[#This Row],[Employee ID]]="","",IFERROR(ROUND(ROUND(Expenses[[#This Row],[Miles Traveled]]*0.655,2)+Expenses[[#This Row],[Meals 
Cost]]+Expenses[[#This Row],[Lodging Cost]],2),0)))</f>
        <v/>
      </c>
      <c r="N20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5" spans="1:14" x14ac:dyDescent="0.25">
      <c r="A205" s="89"/>
      <c r="B205" s="100" t="str">
        <f>IF(Expenses[[#This Row],[Employee ID]]="(enter ID)","(autofill)",IF(Expenses[[#This Row],[Employee ID]]="","",IFERROR(VLOOKUP(Expenses[[#This Row],[Employee ID]],EmployeeInfo[],3,0),"ID ERROR")))</f>
        <v/>
      </c>
      <c r="C205" s="90"/>
      <c r="D205" s="91"/>
      <c r="E205" s="92"/>
      <c r="F205" s="87"/>
      <c r="G205" s="136"/>
      <c r="H205" s="101" t="str">
        <f>IF(Expenses[[#This Row],[Employee ID]]="(enter ID)","(autofill)",IF(Expenses[[#This Row],[Employee ID]]="","",IFERROR(VLOOKUP(Expenses[[#This Row],[Employee ID]],EmployeeInfo[],7,0),"ID ERROR")))</f>
        <v/>
      </c>
      <c r="I205" s="88"/>
      <c r="J205" s="125"/>
      <c r="K205" s="125"/>
      <c r="L205" s="103" t="str">
        <f>IF(Expenses[[#This Row],[Employee ID]]="(enter ID)","(autofill)",IF(Expenses[[#This Row],[Employee ID]]="","",IFERROR(ROUND(Expenses[[#This Row],['# of Hours]]*Expenses[[#This Row],[Hourly Rate]],2),0)))</f>
        <v/>
      </c>
      <c r="M205" s="103" t="str">
        <f>IF(Expenses[[#This Row],[Employee ID]]="(enter ID)","(autofill)",IF(Expenses[[#This Row],[Employee ID]]="","",IFERROR(ROUND(ROUND(Expenses[[#This Row],[Miles Traveled]]*0.655,2)+Expenses[[#This Row],[Meals 
Cost]]+Expenses[[#This Row],[Lodging Cost]],2),0)))</f>
        <v/>
      </c>
      <c r="N20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6" spans="1:14" x14ac:dyDescent="0.25">
      <c r="A206" s="89"/>
      <c r="B206" s="100" t="str">
        <f>IF(Expenses[[#This Row],[Employee ID]]="(enter ID)","(autofill)",IF(Expenses[[#This Row],[Employee ID]]="","",IFERROR(VLOOKUP(Expenses[[#This Row],[Employee ID]],EmployeeInfo[],3,0),"ID ERROR")))</f>
        <v/>
      </c>
      <c r="C206" s="90"/>
      <c r="D206" s="91"/>
      <c r="E206" s="92"/>
      <c r="F206" s="87"/>
      <c r="G206" s="136"/>
      <c r="H206" s="101" t="str">
        <f>IF(Expenses[[#This Row],[Employee ID]]="(enter ID)","(autofill)",IF(Expenses[[#This Row],[Employee ID]]="","",IFERROR(VLOOKUP(Expenses[[#This Row],[Employee ID]],EmployeeInfo[],7,0),"ID ERROR")))</f>
        <v/>
      </c>
      <c r="I206" s="88"/>
      <c r="J206" s="125"/>
      <c r="K206" s="125"/>
      <c r="L206" s="103" t="str">
        <f>IF(Expenses[[#This Row],[Employee ID]]="(enter ID)","(autofill)",IF(Expenses[[#This Row],[Employee ID]]="","",IFERROR(ROUND(Expenses[[#This Row],['# of Hours]]*Expenses[[#This Row],[Hourly Rate]],2),0)))</f>
        <v/>
      </c>
      <c r="M206" s="103" t="str">
        <f>IF(Expenses[[#This Row],[Employee ID]]="(enter ID)","(autofill)",IF(Expenses[[#This Row],[Employee ID]]="","",IFERROR(ROUND(ROUND(Expenses[[#This Row],[Miles Traveled]]*0.655,2)+Expenses[[#This Row],[Meals 
Cost]]+Expenses[[#This Row],[Lodging Cost]],2),0)))</f>
        <v/>
      </c>
      <c r="N20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7" spans="1:14" x14ac:dyDescent="0.25">
      <c r="A207" s="89"/>
      <c r="B207" s="100" t="str">
        <f>IF(Expenses[[#This Row],[Employee ID]]="(enter ID)","(autofill)",IF(Expenses[[#This Row],[Employee ID]]="","",IFERROR(VLOOKUP(Expenses[[#This Row],[Employee ID]],EmployeeInfo[],3,0),"ID ERROR")))</f>
        <v/>
      </c>
      <c r="C207" s="90"/>
      <c r="D207" s="91"/>
      <c r="E207" s="92"/>
      <c r="F207" s="87"/>
      <c r="G207" s="136"/>
      <c r="H207" s="101" t="str">
        <f>IF(Expenses[[#This Row],[Employee ID]]="(enter ID)","(autofill)",IF(Expenses[[#This Row],[Employee ID]]="","",IFERROR(VLOOKUP(Expenses[[#This Row],[Employee ID]],EmployeeInfo[],7,0),"ID ERROR")))</f>
        <v/>
      </c>
      <c r="I207" s="88"/>
      <c r="J207" s="125"/>
      <c r="K207" s="125"/>
      <c r="L207" s="103" t="str">
        <f>IF(Expenses[[#This Row],[Employee ID]]="(enter ID)","(autofill)",IF(Expenses[[#This Row],[Employee ID]]="","",IFERROR(ROUND(Expenses[[#This Row],['# of Hours]]*Expenses[[#This Row],[Hourly Rate]],2),0)))</f>
        <v/>
      </c>
      <c r="M207" s="103" t="str">
        <f>IF(Expenses[[#This Row],[Employee ID]]="(enter ID)","(autofill)",IF(Expenses[[#This Row],[Employee ID]]="","",IFERROR(ROUND(ROUND(Expenses[[#This Row],[Miles Traveled]]*0.655,2)+Expenses[[#This Row],[Meals 
Cost]]+Expenses[[#This Row],[Lodging Cost]],2),0)))</f>
        <v/>
      </c>
      <c r="N20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8" spans="1:14" x14ac:dyDescent="0.25">
      <c r="A208" s="89"/>
      <c r="B208" s="100" t="str">
        <f>IF(Expenses[[#This Row],[Employee ID]]="(enter ID)","(autofill)",IF(Expenses[[#This Row],[Employee ID]]="","",IFERROR(VLOOKUP(Expenses[[#This Row],[Employee ID]],EmployeeInfo[],3,0),"ID ERROR")))</f>
        <v/>
      </c>
      <c r="C208" s="90"/>
      <c r="D208" s="91"/>
      <c r="E208" s="92"/>
      <c r="F208" s="87"/>
      <c r="G208" s="136"/>
      <c r="H208" s="101" t="str">
        <f>IF(Expenses[[#This Row],[Employee ID]]="(enter ID)","(autofill)",IF(Expenses[[#This Row],[Employee ID]]="","",IFERROR(VLOOKUP(Expenses[[#This Row],[Employee ID]],EmployeeInfo[],7,0),"ID ERROR")))</f>
        <v/>
      </c>
      <c r="I208" s="88"/>
      <c r="J208" s="125"/>
      <c r="K208" s="125"/>
      <c r="L208" s="103" t="str">
        <f>IF(Expenses[[#This Row],[Employee ID]]="(enter ID)","(autofill)",IF(Expenses[[#This Row],[Employee ID]]="","",IFERROR(ROUND(Expenses[[#This Row],['# of Hours]]*Expenses[[#This Row],[Hourly Rate]],2),0)))</f>
        <v/>
      </c>
      <c r="M208" s="103" t="str">
        <f>IF(Expenses[[#This Row],[Employee ID]]="(enter ID)","(autofill)",IF(Expenses[[#This Row],[Employee ID]]="","",IFERROR(ROUND(ROUND(Expenses[[#This Row],[Miles Traveled]]*0.655,2)+Expenses[[#This Row],[Meals 
Cost]]+Expenses[[#This Row],[Lodging Cost]],2),0)))</f>
        <v/>
      </c>
      <c r="N20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09" spans="1:14" x14ac:dyDescent="0.25">
      <c r="A209" s="89"/>
      <c r="B209" s="100" t="str">
        <f>IF(Expenses[[#This Row],[Employee ID]]="(enter ID)","(autofill)",IF(Expenses[[#This Row],[Employee ID]]="","",IFERROR(VLOOKUP(Expenses[[#This Row],[Employee ID]],EmployeeInfo[],3,0),"ID ERROR")))</f>
        <v/>
      </c>
      <c r="C209" s="90"/>
      <c r="D209" s="91"/>
      <c r="E209" s="92"/>
      <c r="F209" s="87"/>
      <c r="G209" s="136"/>
      <c r="H209" s="101" t="str">
        <f>IF(Expenses[[#This Row],[Employee ID]]="(enter ID)","(autofill)",IF(Expenses[[#This Row],[Employee ID]]="","",IFERROR(VLOOKUP(Expenses[[#This Row],[Employee ID]],EmployeeInfo[],7,0),"ID ERROR")))</f>
        <v/>
      </c>
      <c r="I209" s="88"/>
      <c r="J209" s="125"/>
      <c r="K209" s="125"/>
      <c r="L209" s="103" t="str">
        <f>IF(Expenses[[#This Row],[Employee ID]]="(enter ID)","(autofill)",IF(Expenses[[#This Row],[Employee ID]]="","",IFERROR(ROUND(Expenses[[#This Row],['# of Hours]]*Expenses[[#This Row],[Hourly Rate]],2),0)))</f>
        <v/>
      </c>
      <c r="M209" s="103" t="str">
        <f>IF(Expenses[[#This Row],[Employee ID]]="(enter ID)","(autofill)",IF(Expenses[[#This Row],[Employee ID]]="","",IFERROR(ROUND(ROUND(Expenses[[#This Row],[Miles Traveled]]*0.655,2)+Expenses[[#This Row],[Meals 
Cost]]+Expenses[[#This Row],[Lodging Cost]],2),0)))</f>
        <v/>
      </c>
      <c r="N20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0" spans="1:14" x14ac:dyDescent="0.25">
      <c r="A210" s="89"/>
      <c r="B210" s="100" t="str">
        <f>IF(Expenses[[#This Row],[Employee ID]]="(enter ID)","(autofill)",IF(Expenses[[#This Row],[Employee ID]]="","",IFERROR(VLOOKUP(Expenses[[#This Row],[Employee ID]],EmployeeInfo[],3,0),"ID ERROR")))</f>
        <v/>
      </c>
      <c r="C210" s="90"/>
      <c r="D210" s="91"/>
      <c r="E210" s="92"/>
      <c r="F210" s="87"/>
      <c r="G210" s="136"/>
      <c r="H210" s="101" t="str">
        <f>IF(Expenses[[#This Row],[Employee ID]]="(enter ID)","(autofill)",IF(Expenses[[#This Row],[Employee ID]]="","",IFERROR(VLOOKUP(Expenses[[#This Row],[Employee ID]],EmployeeInfo[],7,0),"ID ERROR")))</f>
        <v/>
      </c>
      <c r="I210" s="88"/>
      <c r="J210" s="125"/>
      <c r="K210" s="125"/>
      <c r="L210" s="103" t="str">
        <f>IF(Expenses[[#This Row],[Employee ID]]="(enter ID)","(autofill)",IF(Expenses[[#This Row],[Employee ID]]="","",IFERROR(ROUND(Expenses[[#This Row],['# of Hours]]*Expenses[[#This Row],[Hourly Rate]],2),0)))</f>
        <v/>
      </c>
      <c r="M210" s="103" t="str">
        <f>IF(Expenses[[#This Row],[Employee ID]]="(enter ID)","(autofill)",IF(Expenses[[#This Row],[Employee ID]]="","",IFERROR(ROUND(ROUND(Expenses[[#This Row],[Miles Traveled]]*0.655,2)+Expenses[[#This Row],[Meals 
Cost]]+Expenses[[#This Row],[Lodging Cost]],2),0)))</f>
        <v/>
      </c>
      <c r="N21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1" spans="1:14" x14ac:dyDescent="0.25">
      <c r="A211" s="89"/>
      <c r="B211" s="100" t="str">
        <f>IF(Expenses[[#This Row],[Employee ID]]="(enter ID)","(autofill)",IF(Expenses[[#This Row],[Employee ID]]="","",IFERROR(VLOOKUP(Expenses[[#This Row],[Employee ID]],EmployeeInfo[],3,0),"ID ERROR")))</f>
        <v/>
      </c>
      <c r="C211" s="90"/>
      <c r="D211" s="91"/>
      <c r="E211" s="92"/>
      <c r="F211" s="87"/>
      <c r="G211" s="136"/>
      <c r="H211" s="101" t="str">
        <f>IF(Expenses[[#This Row],[Employee ID]]="(enter ID)","(autofill)",IF(Expenses[[#This Row],[Employee ID]]="","",IFERROR(VLOOKUP(Expenses[[#This Row],[Employee ID]],EmployeeInfo[],7,0),"ID ERROR")))</f>
        <v/>
      </c>
      <c r="I211" s="88"/>
      <c r="J211" s="125"/>
      <c r="K211" s="125"/>
      <c r="L211" s="103" t="str">
        <f>IF(Expenses[[#This Row],[Employee ID]]="(enter ID)","(autofill)",IF(Expenses[[#This Row],[Employee ID]]="","",IFERROR(ROUND(Expenses[[#This Row],['# of Hours]]*Expenses[[#This Row],[Hourly Rate]],2),0)))</f>
        <v/>
      </c>
      <c r="M211" s="103" t="str">
        <f>IF(Expenses[[#This Row],[Employee ID]]="(enter ID)","(autofill)",IF(Expenses[[#This Row],[Employee ID]]="","",IFERROR(ROUND(ROUND(Expenses[[#This Row],[Miles Traveled]]*0.655,2)+Expenses[[#This Row],[Meals 
Cost]]+Expenses[[#This Row],[Lodging Cost]],2),0)))</f>
        <v/>
      </c>
      <c r="N21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2" spans="1:14" x14ac:dyDescent="0.25">
      <c r="A212" s="89"/>
      <c r="B212" s="100" t="str">
        <f>IF(Expenses[[#This Row],[Employee ID]]="(enter ID)","(autofill)",IF(Expenses[[#This Row],[Employee ID]]="","",IFERROR(VLOOKUP(Expenses[[#This Row],[Employee ID]],EmployeeInfo[],3,0),"ID ERROR")))</f>
        <v/>
      </c>
      <c r="C212" s="90"/>
      <c r="D212" s="91"/>
      <c r="E212" s="92"/>
      <c r="F212" s="87"/>
      <c r="G212" s="136"/>
      <c r="H212" s="101" t="str">
        <f>IF(Expenses[[#This Row],[Employee ID]]="(enter ID)","(autofill)",IF(Expenses[[#This Row],[Employee ID]]="","",IFERROR(VLOOKUP(Expenses[[#This Row],[Employee ID]],EmployeeInfo[],7,0),"ID ERROR")))</f>
        <v/>
      </c>
      <c r="I212" s="88"/>
      <c r="J212" s="125"/>
      <c r="K212" s="125"/>
      <c r="L212" s="103" t="str">
        <f>IF(Expenses[[#This Row],[Employee ID]]="(enter ID)","(autofill)",IF(Expenses[[#This Row],[Employee ID]]="","",IFERROR(ROUND(Expenses[[#This Row],['# of Hours]]*Expenses[[#This Row],[Hourly Rate]],2),0)))</f>
        <v/>
      </c>
      <c r="M212" s="103" t="str">
        <f>IF(Expenses[[#This Row],[Employee ID]]="(enter ID)","(autofill)",IF(Expenses[[#This Row],[Employee ID]]="","",IFERROR(ROUND(ROUND(Expenses[[#This Row],[Miles Traveled]]*0.655,2)+Expenses[[#This Row],[Meals 
Cost]]+Expenses[[#This Row],[Lodging Cost]],2),0)))</f>
        <v/>
      </c>
      <c r="N21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3" spans="1:14" x14ac:dyDescent="0.25">
      <c r="A213" s="89"/>
      <c r="B213" s="100" t="str">
        <f>IF(Expenses[[#This Row],[Employee ID]]="(enter ID)","(autofill)",IF(Expenses[[#This Row],[Employee ID]]="","",IFERROR(VLOOKUP(Expenses[[#This Row],[Employee ID]],EmployeeInfo[],3,0),"ID ERROR")))</f>
        <v/>
      </c>
      <c r="C213" s="90"/>
      <c r="D213" s="91"/>
      <c r="E213" s="92"/>
      <c r="F213" s="87"/>
      <c r="G213" s="136"/>
      <c r="H213" s="101" t="str">
        <f>IF(Expenses[[#This Row],[Employee ID]]="(enter ID)","(autofill)",IF(Expenses[[#This Row],[Employee ID]]="","",IFERROR(VLOOKUP(Expenses[[#This Row],[Employee ID]],EmployeeInfo[],7,0),"ID ERROR")))</f>
        <v/>
      </c>
      <c r="I213" s="88"/>
      <c r="J213" s="125"/>
      <c r="K213" s="125"/>
      <c r="L213" s="103" t="str">
        <f>IF(Expenses[[#This Row],[Employee ID]]="(enter ID)","(autofill)",IF(Expenses[[#This Row],[Employee ID]]="","",IFERROR(ROUND(Expenses[[#This Row],['# of Hours]]*Expenses[[#This Row],[Hourly Rate]],2),0)))</f>
        <v/>
      </c>
      <c r="M213" s="103" t="str">
        <f>IF(Expenses[[#This Row],[Employee ID]]="(enter ID)","(autofill)",IF(Expenses[[#This Row],[Employee ID]]="","",IFERROR(ROUND(ROUND(Expenses[[#This Row],[Miles Traveled]]*0.655,2)+Expenses[[#This Row],[Meals 
Cost]]+Expenses[[#This Row],[Lodging Cost]],2),0)))</f>
        <v/>
      </c>
      <c r="N21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4" spans="1:14" x14ac:dyDescent="0.25">
      <c r="A214" s="89"/>
      <c r="B214" s="100" t="str">
        <f>IF(Expenses[[#This Row],[Employee ID]]="(enter ID)","(autofill)",IF(Expenses[[#This Row],[Employee ID]]="","",IFERROR(VLOOKUP(Expenses[[#This Row],[Employee ID]],EmployeeInfo[],3,0),"ID ERROR")))</f>
        <v/>
      </c>
      <c r="C214" s="90"/>
      <c r="D214" s="91"/>
      <c r="E214" s="92"/>
      <c r="F214" s="87"/>
      <c r="G214" s="136"/>
      <c r="H214" s="101" t="str">
        <f>IF(Expenses[[#This Row],[Employee ID]]="(enter ID)","(autofill)",IF(Expenses[[#This Row],[Employee ID]]="","",IFERROR(VLOOKUP(Expenses[[#This Row],[Employee ID]],EmployeeInfo[],7,0),"ID ERROR")))</f>
        <v/>
      </c>
      <c r="I214" s="88"/>
      <c r="J214" s="125"/>
      <c r="K214" s="125"/>
      <c r="L214" s="103" t="str">
        <f>IF(Expenses[[#This Row],[Employee ID]]="(enter ID)","(autofill)",IF(Expenses[[#This Row],[Employee ID]]="","",IFERROR(ROUND(Expenses[[#This Row],['# of Hours]]*Expenses[[#This Row],[Hourly Rate]],2),0)))</f>
        <v/>
      </c>
      <c r="M214" s="103" t="str">
        <f>IF(Expenses[[#This Row],[Employee ID]]="(enter ID)","(autofill)",IF(Expenses[[#This Row],[Employee ID]]="","",IFERROR(ROUND(ROUND(Expenses[[#This Row],[Miles Traveled]]*0.655,2)+Expenses[[#This Row],[Meals 
Cost]]+Expenses[[#This Row],[Lodging Cost]],2),0)))</f>
        <v/>
      </c>
      <c r="N21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5" spans="1:14" x14ac:dyDescent="0.25">
      <c r="A215" s="89"/>
      <c r="B215" s="100" t="str">
        <f>IF(Expenses[[#This Row],[Employee ID]]="(enter ID)","(autofill)",IF(Expenses[[#This Row],[Employee ID]]="","",IFERROR(VLOOKUP(Expenses[[#This Row],[Employee ID]],EmployeeInfo[],3,0),"ID ERROR")))</f>
        <v/>
      </c>
      <c r="C215" s="90"/>
      <c r="D215" s="91"/>
      <c r="E215" s="92"/>
      <c r="F215" s="87"/>
      <c r="G215" s="136"/>
      <c r="H215" s="101" t="str">
        <f>IF(Expenses[[#This Row],[Employee ID]]="(enter ID)","(autofill)",IF(Expenses[[#This Row],[Employee ID]]="","",IFERROR(VLOOKUP(Expenses[[#This Row],[Employee ID]],EmployeeInfo[],7,0),"ID ERROR")))</f>
        <v/>
      </c>
      <c r="I215" s="88"/>
      <c r="J215" s="125"/>
      <c r="K215" s="125"/>
      <c r="L215" s="103" t="str">
        <f>IF(Expenses[[#This Row],[Employee ID]]="(enter ID)","(autofill)",IF(Expenses[[#This Row],[Employee ID]]="","",IFERROR(ROUND(Expenses[[#This Row],['# of Hours]]*Expenses[[#This Row],[Hourly Rate]],2),0)))</f>
        <v/>
      </c>
      <c r="M215" s="103" t="str">
        <f>IF(Expenses[[#This Row],[Employee ID]]="(enter ID)","(autofill)",IF(Expenses[[#This Row],[Employee ID]]="","",IFERROR(ROUND(ROUND(Expenses[[#This Row],[Miles Traveled]]*0.655,2)+Expenses[[#This Row],[Meals 
Cost]]+Expenses[[#This Row],[Lodging Cost]],2),0)))</f>
        <v/>
      </c>
      <c r="N21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6" spans="1:14" x14ac:dyDescent="0.25">
      <c r="A216" s="89"/>
      <c r="B216" s="100" t="str">
        <f>IF(Expenses[[#This Row],[Employee ID]]="(enter ID)","(autofill)",IF(Expenses[[#This Row],[Employee ID]]="","",IFERROR(VLOOKUP(Expenses[[#This Row],[Employee ID]],EmployeeInfo[],3,0),"ID ERROR")))</f>
        <v/>
      </c>
      <c r="C216" s="90"/>
      <c r="D216" s="91"/>
      <c r="E216" s="92"/>
      <c r="F216" s="87"/>
      <c r="G216" s="136"/>
      <c r="H216" s="101" t="str">
        <f>IF(Expenses[[#This Row],[Employee ID]]="(enter ID)","(autofill)",IF(Expenses[[#This Row],[Employee ID]]="","",IFERROR(VLOOKUP(Expenses[[#This Row],[Employee ID]],EmployeeInfo[],7,0),"ID ERROR")))</f>
        <v/>
      </c>
      <c r="I216" s="88"/>
      <c r="J216" s="125"/>
      <c r="K216" s="125"/>
      <c r="L216" s="103" t="str">
        <f>IF(Expenses[[#This Row],[Employee ID]]="(enter ID)","(autofill)",IF(Expenses[[#This Row],[Employee ID]]="","",IFERROR(ROUND(Expenses[[#This Row],['# of Hours]]*Expenses[[#This Row],[Hourly Rate]],2),0)))</f>
        <v/>
      </c>
      <c r="M216" s="103" t="str">
        <f>IF(Expenses[[#This Row],[Employee ID]]="(enter ID)","(autofill)",IF(Expenses[[#This Row],[Employee ID]]="","",IFERROR(ROUND(ROUND(Expenses[[#This Row],[Miles Traveled]]*0.655,2)+Expenses[[#This Row],[Meals 
Cost]]+Expenses[[#This Row],[Lodging Cost]],2),0)))</f>
        <v/>
      </c>
      <c r="N21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7" spans="1:14" x14ac:dyDescent="0.25">
      <c r="A217" s="89"/>
      <c r="B217" s="100" t="str">
        <f>IF(Expenses[[#This Row],[Employee ID]]="(enter ID)","(autofill)",IF(Expenses[[#This Row],[Employee ID]]="","",IFERROR(VLOOKUP(Expenses[[#This Row],[Employee ID]],EmployeeInfo[],3,0),"ID ERROR")))</f>
        <v/>
      </c>
      <c r="C217" s="90"/>
      <c r="D217" s="91"/>
      <c r="E217" s="92"/>
      <c r="F217" s="87"/>
      <c r="G217" s="136"/>
      <c r="H217" s="101" t="str">
        <f>IF(Expenses[[#This Row],[Employee ID]]="(enter ID)","(autofill)",IF(Expenses[[#This Row],[Employee ID]]="","",IFERROR(VLOOKUP(Expenses[[#This Row],[Employee ID]],EmployeeInfo[],7,0),"ID ERROR")))</f>
        <v/>
      </c>
      <c r="I217" s="88"/>
      <c r="J217" s="125"/>
      <c r="K217" s="125"/>
      <c r="L217" s="103" t="str">
        <f>IF(Expenses[[#This Row],[Employee ID]]="(enter ID)","(autofill)",IF(Expenses[[#This Row],[Employee ID]]="","",IFERROR(ROUND(Expenses[[#This Row],['# of Hours]]*Expenses[[#This Row],[Hourly Rate]],2),0)))</f>
        <v/>
      </c>
      <c r="M217" s="103" t="str">
        <f>IF(Expenses[[#This Row],[Employee ID]]="(enter ID)","(autofill)",IF(Expenses[[#This Row],[Employee ID]]="","",IFERROR(ROUND(ROUND(Expenses[[#This Row],[Miles Traveled]]*0.655,2)+Expenses[[#This Row],[Meals 
Cost]]+Expenses[[#This Row],[Lodging Cost]],2),0)))</f>
        <v/>
      </c>
      <c r="N21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8" spans="1:14" x14ac:dyDescent="0.25">
      <c r="A218" s="89"/>
      <c r="B218" s="100" t="str">
        <f>IF(Expenses[[#This Row],[Employee ID]]="(enter ID)","(autofill)",IF(Expenses[[#This Row],[Employee ID]]="","",IFERROR(VLOOKUP(Expenses[[#This Row],[Employee ID]],EmployeeInfo[],3,0),"ID ERROR")))</f>
        <v/>
      </c>
      <c r="C218" s="90"/>
      <c r="D218" s="91"/>
      <c r="E218" s="92"/>
      <c r="F218" s="87"/>
      <c r="G218" s="136"/>
      <c r="H218" s="101" t="str">
        <f>IF(Expenses[[#This Row],[Employee ID]]="(enter ID)","(autofill)",IF(Expenses[[#This Row],[Employee ID]]="","",IFERROR(VLOOKUP(Expenses[[#This Row],[Employee ID]],EmployeeInfo[],7,0),"ID ERROR")))</f>
        <v/>
      </c>
      <c r="I218" s="88"/>
      <c r="J218" s="125"/>
      <c r="K218" s="125"/>
      <c r="L218" s="103" t="str">
        <f>IF(Expenses[[#This Row],[Employee ID]]="(enter ID)","(autofill)",IF(Expenses[[#This Row],[Employee ID]]="","",IFERROR(ROUND(Expenses[[#This Row],['# of Hours]]*Expenses[[#This Row],[Hourly Rate]],2),0)))</f>
        <v/>
      </c>
      <c r="M218" s="103" t="str">
        <f>IF(Expenses[[#This Row],[Employee ID]]="(enter ID)","(autofill)",IF(Expenses[[#This Row],[Employee ID]]="","",IFERROR(ROUND(ROUND(Expenses[[#This Row],[Miles Traveled]]*0.655,2)+Expenses[[#This Row],[Meals 
Cost]]+Expenses[[#This Row],[Lodging Cost]],2),0)))</f>
        <v/>
      </c>
      <c r="N21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19" spans="1:14" x14ac:dyDescent="0.25">
      <c r="A219" s="89"/>
      <c r="B219" s="100" t="str">
        <f>IF(Expenses[[#This Row],[Employee ID]]="(enter ID)","(autofill)",IF(Expenses[[#This Row],[Employee ID]]="","",IFERROR(VLOOKUP(Expenses[[#This Row],[Employee ID]],EmployeeInfo[],3,0),"ID ERROR")))</f>
        <v/>
      </c>
      <c r="C219" s="90"/>
      <c r="D219" s="91"/>
      <c r="E219" s="92"/>
      <c r="F219" s="87"/>
      <c r="G219" s="136"/>
      <c r="H219" s="101" t="str">
        <f>IF(Expenses[[#This Row],[Employee ID]]="(enter ID)","(autofill)",IF(Expenses[[#This Row],[Employee ID]]="","",IFERROR(VLOOKUP(Expenses[[#This Row],[Employee ID]],EmployeeInfo[],7,0),"ID ERROR")))</f>
        <v/>
      </c>
      <c r="I219" s="88"/>
      <c r="J219" s="125"/>
      <c r="K219" s="125"/>
      <c r="L219" s="103" t="str">
        <f>IF(Expenses[[#This Row],[Employee ID]]="(enter ID)","(autofill)",IF(Expenses[[#This Row],[Employee ID]]="","",IFERROR(ROUND(Expenses[[#This Row],['# of Hours]]*Expenses[[#This Row],[Hourly Rate]],2),0)))</f>
        <v/>
      </c>
      <c r="M219" s="103" t="str">
        <f>IF(Expenses[[#This Row],[Employee ID]]="(enter ID)","(autofill)",IF(Expenses[[#This Row],[Employee ID]]="","",IFERROR(ROUND(ROUND(Expenses[[#This Row],[Miles Traveled]]*0.655,2)+Expenses[[#This Row],[Meals 
Cost]]+Expenses[[#This Row],[Lodging Cost]],2),0)))</f>
        <v/>
      </c>
      <c r="N21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0" spans="1:14" x14ac:dyDescent="0.25">
      <c r="A220" s="89"/>
      <c r="B220" s="100" t="str">
        <f>IF(Expenses[[#This Row],[Employee ID]]="(enter ID)","(autofill)",IF(Expenses[[#This Row],[Employee ID]]="","",IFERROR(VLOOKUP(Expenses[[#This Row],[Employee ID]],EmployeeInfo[],3,0),"ID ERROR")))</f>
        <v/>
      </c>
      <c r="C220" s="90"/>
      <c r="D220" s="91"/>
      <c r="E220" s="92"/>
      <c r="F220" s="87"/>
      <c r="G220" s="136"/>
      <c r="H220" s="101" t="str">
        <f>IF(Expenses[[#This Row],[Employee ID]]="(enter ID)","(autofill)",IF(Expenses[[#This Row],[Employee ID]]="","",IFERROR(VLOOKUP(Expenses[[#This Row],[Employee ID]],EmployeeInfo[],7,0),"ID ERROR")))</f>
        <v/>
      </c>
      <c r="I220" s="88"/>
      <c r="J220" s="125"/>
      <c r="K220" s="125"/>
      <c r="L220" s="103" t="str">
        <f>IF(Expenses[[#This Row],[Employee ID]]="(enter ID)","(autofill)",IF(Expenses[[#This Row],[Employee ID]]="","",IFERROR(ROUND(Expenses[[#This Row],['# of Hours]]*Expenses[[#This Row],[Hourly Rate]],2),0)))</f>
        <v/>
      </c>
      <c r="M220" s="103" t="str">
        <f>IF(Expenses[[#This Row],[Employee ID]]="(enter ID)","(autofill)",IF(Expenses[[#This Row],[Employee ID]]="","",IFERROR(ROUND(ROUND(Expenses[[#This Row],[Miles Traveled]]*0.655,2)+Expenses[[#This Row],[Meals 
Cost]]+Expenses[[#This Row],[Lodging Cost]],2),0)))</f>
        <v/>
      </c>
      <c r="N22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1" spans="1:14" x14ac:dyDescent="0.25">
      <c r="A221" s="89"/>
      <c r="B221" s="100" t="str">
        <f>IF(Expenses[[#This Row],[Employee ID]]="(enter ID)","(autofill)",IF(Expenses[[#This Row],[Employee ID]]="","",IFERROR(VLOOKUP(Expenses[[#This Row],[Employee ID]],EmployeeInfo[],3,0),"ID ERROR")))</f>
        <v/>
      </c>
      <c r="C221" s="90"/>
      <c r="D221" s="91"/>
      <c r="E221" s="92"/>
      <c r="F221" s="87"/>
      <c r="G221" s="136"/>
      <c r="H221" s="101" t="str">
        <f>IF(Expenses[[#This Row],[Employee ID]]="(enter ID)","(autofill)",IF(Expenses[[#This Row],[Employee ID]]="","",IFERROR(VLOOKUP(Expenses[[#This Row],[Employee ID]],EmployeeInfo[],7,0),"ID ERROR")))</f>
        <v/>
      </c>
      <c r="I221" s="88"/>
      <c r="J221" s="125"/>
      <c r="K221" s="125"/>
      <c r="L221" s="103" t="str">
        <f>IF(Expenses[[#This Row],[Employee ID]]="(enter ID)","(autofill)",IF(Expenses[[#This Row],[Employee ID]]="","",IFERROR(ROUND(Expenses[[#This Row],['# of Hours]]*Expenses[[#This Row],[Hourly Rate]],2),0)))</f>
        <v/>
      </c>
      <c r="M221" s="103" t="str">
        <f>IF(Expenses[[#This Row],[Employee ID]]="(enter ID)","(autofill)",IF(Expenses[[#This Row],[Employee ID]]="","",IFERROR(ROUND(ROUND(Expenses[[#This Row],[Miles Traveled]]*0.655,2)+Expenses[[#This Row],[Meals 
Cost]]+Expenses[[#This Row],[Lodging Cost]],2),0)))</f>
        <v/>
      </c>
      <c r="N22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2" spans="1:14" x14ac:dyDescent="0.25">
      <c r="A222" s="89"/>
      <c r="B222" s="100" t="str">
        <f>IF(Expenses[[#This Row],[Employee ID]]="(enter ID)","(autofill)",IF(Expenses[[#This Row],[Employee ID]]="","",IFERROR(VLOOKUP(Expenses[[#This Row],[Employee ID]],EmployeeInfo[],3,0),"ID ERROR")))</f>
        <v/>
      </c>
      <c r="C222" s="90"/>
      <c r="D222" s="91"/>
      <c r="E222" s="92"/>
      <c r="F222" s="87"/>
      <c r="G222" s="136"/>
      <c r="H222" s="101" t="str">
        <f>IF(Expenses[[#This Row],[Employee ID]]="(enter ID)","(autofill)",IF(Expenses[[#This Row],[Employee ID]]="","",IFERROR(VLOOKUP(Expenses[[#This Row],[Employee ID]],EmployeeInfo[],7,0),"ID ERROR")))</f>
        <v/>
      </c>
      <c r="I222" s="88"/>
      <c r="J222" s="125"/>
      <c r="K222" s="125"/>
      <c r="L222" s="103" t="str">
        <f>IF(Expenses[[#This Row],[Employee ID]]="(enter ID)","(autofill)",IF(Expenses[[#This Row],[Employee ID]]="","",IFERROR(ROUND(Expenses[[#This Row],['# of Hours]]*Expenses[[#This Row],[Hourly Rate]],2),0)))</f>
        <v/>
      </c>
      <c r="M222" s="103" t="str">
        <f>IF(Expenses[[#This Row],[Employee ID]]="(enter ID)","(autofill)",IF(Expenses[[#This Row],[Employee ID]]="","",IFERROR(ROUND(ROUND(Expenses[[#This Row],[Miles Traveled]]*0.655,2)+Expenses[[#This Row],[Meals 
Cost]]+Expenses[[#This Row],[Lodging Cost]],2),0)))</f>
        <v/>
      </c>
      <c r="N22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3" spans="1:14" x14ac:dyDescent="0.25">
      <c r="A223" s="89"/>
      <c r="B223" s="100" t="str">
        <f>IF(Expenses[[#This Row],[Employee ID]]="(enter ID)","(autofill)",IF(Expenses[[#This Row],[Employee ID]]="","",IFERROR(VLOOKUP(Expenses[[#This Row],[Employee ID]],EmployeeInfo[],3,0),"ID ERROR")))</f>
        <v/>
      </c>
      <c r="C223" s="90"/>
      <c r="D223" s="91"/>
      <c r="E223" s="92"/>
      <c r="F223" s="87"/>
      <c r="G223" s="136"/>
      <c r="H223" s="101" t="str">
        <f>IF(Expenses[[#This Row],[Employee ID]]="(enter ID)","(autofill)",IF(Expenses[[#This Row],[Employee ID]]="","",IFERROR(VLOOKUP(Expenses[[#This Row],[Employee ID]],EmployeeInfo[],7,0),"ID ERROR")))</f>
        <v/>
      </c>
      <c r="I223" s="88"/>
      <c r="J223" s="125"/>
      <c r="K223" s="125"/>
      <c r="L223" s="103" t="str">
        <f>IF(Expenses[[#This Row],[Employee ID]]="(enter ID)","(autofill)",IF(Expenses[[#This Row],[Employee ID]]="","",IFERROR(ROUND(Expenses[[#This Row],['# of Hours]]*Expenses[[#This Row],[Hourly Rate]],2),0)))</f>
        <v/>
      </c>
      <c r="M223" s="103" t="str">
        <f>IF(Expenses[[#This Row],[Employee ID]]="(enter ID)","(autofill)",IF(Expenses[[#This Row],[Employee ID]]="","",IFERROR(ROUND(ROUND(Expenses[[#This Row],[Miles Traveled]]*0.655,2)+Expenses[[#This Row],[Meals 
Cost]]+Expenses[[#This Row],[Lodging Cost]],2),0)))</f>
        <v/>
      </c>
      <c r="N22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4" spans="1:14" x14ac:dyDescent="0.25">
      <c r="A224" s="89"/>
      <c r="B224" s="100" t="str">
        <f>IF(Expenses[[#This Row],[Employee ID]]="(enter ID)","(autofill)",IF(Expenses[[#This Row],[Employee ID]]="","",IFERROR(VLOOKUP(Expenses[[#This Row],[Employee ID]],EmployeeInfo[],3,0),"ID ERROR")))</f>
        <v/>
      </c>
      <c r="C224" s="90"/>
      <c r="D224" s="91"/>
      <c r="E224" s="92"/>
      <c r="F224" s="87"/>
      <c r="G224" s="136"/>
      <c r="H224" s="101" t="str">
        <f>IF(Expenses[[#This Row],[Employee ID]]="(enter ID)","(autofill)",IF(Expenses[[#This Row],[Employee ID]]="","",IFERROR(VLOOKUP(Expenses[[#This Row],[Employee ID]],EmployeeInfo[],7,0),"ID ERROR")))</f>
        <v/>
      </c>
      <c r="I224" s="88"/>
      <c r="J224" s="125"/>
      <c r="K224" s="125"/>
      <c r="L224" s="103" t="str">
        <f>IF(Expenses[[#This Row],[Employee ID]]="(enter ID)","(autofill)",IF(Expenses[[#This Row],[Employee ID]]="","",IFERROR(ROUND(Expenses[[#This Row],['# of Hours]]*Expenses[[#This Row],[Hourly Rate]],2),0)))</f>
        <v/>
      </c>
      <c r="M224" s="103" t="str">
        <f>IF(Expenses[[#This Row],[Employee ID]]="(enter ID)","(autofill)",IF(Expenses[[#This Row],[Employee ID]]="","",IFERROR(ROUND(ROUND(Expenses[[#This Row],[Miles Traveled]]*0.655,2)+Expenses[[#This Row],[Meals 
Cost]]+Expenses[[#This Row],[Lodging Cost]],2),0)))</f>
        <v/>
      </c>
      <c r="N22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5" spans="1:14" x14ac:dyDescent="0.25">
      <c r="A225" s="89"/>
      <c r="B225" s="100" t="str">
        <f>IF(Expenses[[#This Row],[Employee ID]]="(enter ID)","(autofill)",IF(Expenses[[#This Row],[Employee ID]]="","",IFERROR(VLOOKUP(Expenses[[#This Row],[Employee ID]],EmployeeInfo[],3,0),"ID ERROR")))</f>
        <v/>
      </c>
      <c r="C225" s="90"/>
      <c r="D225" s="91"/>
      <c r="E225" s="92"/>
      <c r="F225" s="87"/>
      <c r="G225" s="136"/>
      <c r="H225" s="101" t="str">
        <f>IF(Expenses[[#This Row],[Employee ID]]="(enter ID)","(autofill)",IF(Expenses[[#This Row],[Employee ID]]="","",IFERROR(VLOOKUP(Expenses[[#This Row],[Employee ID]],EmployeeInfo[],7,0),"ID ERROR")))</f>
        <v/>
      </c>
      <c r="I225" s="88"/>
      <c r="J225" s="125"/>
      <c r="K225" s="125"/>
      <c r="L225" s="103" t="str">
        <f>IF(Expenses[[#This Row],[Employee ID]]="(enter ID)","(autofill)",IF(Expenses[[#This Row],[Employee ID]]="","",IFERROR(ROUND(Expenses[[#This Row],['# of Hours]]*Expenses[[#This Row],[Hourly Rate]],2),0)))</f>
        <v/>
      </c>
      <c r="M225" s="103" t="str">
        <f>IF(Expenses[[#This Row],[Employee ID]]="(enter ID)","(autofill)",IF(Expenses[[#This Row],[Employee ID]]="","",IFERROR(ROUND(ROUND(Expenses[[#This Row],[Miles Traveled]]*0.655,2)+Expenses[[#This Row],[Meals 
Cost]]+Expenses[[#This Row],[Lodging Cost]],2),0)))</f>
        <v/>
      </c>
      <c r="N22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6" spans="1:14" x14ac:dyDescent="0.25">
      <c r="A226" s="89"/>
      <c r="B226" s="100" t="str">
        <f>IF(Expenses[[#This Row],[Employee ID]]="(enter ID)","(autofill)",IF(Expenses[[#This Row],[Employee ID]]="","",IFERROR(VLOOKUP(Expenses[[#This Row],[Employee ID]],EmployeeInfo[],3,0),"ID ERROR")))</f>
        <v/>
      </c>
      <c r="C226" s="90"/>
      <c r="D226" s="91"/>
      <c r="E226" s="92"/>
      <c r="F226" s="87"/>
      <c r="G226" s="136"/>
      <c r="H226" s="101" t="str">
        <f>IF(Expenses[[#This Row],[Employee ID]]="(enter ID)","(autofill)",IF(Expenses[[#This Row],[Employee ID]]="","",IFERROR(VLOOKUP(Expenses[[#This Row],[Employee ID]],EmployeeInfo[],7,0),"ID ERROR")))</f>
        <v/>
      </c>
      <c r="I226" s="88"/>
      <c r="J226" s="125"/>
      <c r="K226" s="125"/>
      <c r="L226" s="103" t="str">
        <f>IF(Expenses[[#This Row],[Employee ID]]="(enter ID)","(autofill)",IF(Expenses[[#This Row],[Employee ID]]="","",IFERROR(ROUND(Expenses[[#This Row],['# of Hours]]*Expenses[[#This Row],[Hourly Rate]],2),0)))</f>
        <v/>
      </c>
      <c r="M226" s="103" t="str">
        <f>IF(Expenses[[#This Row],[Employee ID]]="(enter ID)","(autofill)",IF(Expenses[[#This Row],[Employee ID]]="","",IFERROR(ROUND(ROUND(Expenses[[#This Row],[Miles Traveled]]*0.655,2)+Expenses[[#This Row],[Meals 
Cost]]+Expenses[[#This Row],[Lodging Cost]],2),0)))</f>
        <v/>
      </c>
      <c r="N22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7" spans="1:14" x14ac:dyDescent="0.25">
      <c r="A227" s="89"/>
      <c r="B227" s="100" t="str">
        <f>IF(Expenses[[#This Row],[Employee ID]]="(enter ID)","(autofill)",IF(Expenses[[#This Row],[Employee ID]]="","",IFERROR(VLOOKUP(Expenses[[#This Row],[Employee ID]],EmployeeInfo[],3,0),"ID ERROR")))</f>
        <v/>
      </c>
      <c r="C227" s="90"/>
      <c r="D227" s="91"/>
      <c r="E227" s="92"/>
      <c r="F227" s="87"/>
      <c r="G227" s="136"/>
      <c r="H227" s="101" t="str">
        <f>IF(Expenses[[#This Row],[Employee ID]]="(enter ID)","(autofill)",IF(Expenses[[#This Row],[Employee ID]]="","",IFERROR(VLOOKUP(Expenses[[#This Row],[Employee ID]],EmployeeInfo[],7,0),"ID ERROR")))</f>
        <v/>
      </c>
      <c r="I227" s="88"/>
      <c r="J227" s="125"/>
      <c r="K227" s="125"/>
      <c r="L227" s="103" t="str">
        <f>IF(Expenses[[#This Row],[Employee ID]]="(enter ID)","(autofill)",IF(Expenses[[#This Row],[Employee ID]]="","",IFERROR(ROUND(Expenses[[#This Row],['# of Hours]]*Expenses[[#This Row],[Hourly Rate]],2),0)))</f>
        <v/>
      </c>
      <c r="M227" s="103" t="str">
        <f>IF(Expenses[[#This Row],[Employee ID]]="(enter ID)","(autofill)",IF(Expenses[[#This Row],[Employee ID]]="","",IFERROR(ROUND(ROUND(Expenses[[#This Row],[Miles Traveled]]*0.655,2)+Expenses[[#This Row],[Meals 
Cost]]+Expenses[[#This Row],[Lodging Cost]],2),0)))</f>
        <v/>
      </c>
      <c r="N22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8" spans="1:14" x14ac:dyDescent="0.25">
      <c r="A228" s="89"/>
      <c r="B228" s="100" t="str">
        <f>IF(Expenses[[#This Row],[Employee ID]]="(enter ID)","(autofill)",IF(Expenses[[#This Row],[Employee ID]]="","",IFERROR(VLOOKUP(Expenses[[#This Row],[Employee ID]],EmployeeInfo[],3,0),"ID ERROR")))</f>
        <v/>
      </c>
      <c r="C228" s="90"/>
      <c r="D228" s="91"/>
      <c r="E228" s="92"/>
      <c r="F228" s="87"/>
      <c r="G228" s="136"/>
      <c r="H228" s="101" t="str">
        <f>IF(Expenses[[#This Row],[Employee ID]]="(enter ID)","(autofill)",IF(Expenses[[#This Row],[Employee ID]]="","",IFERROR(VLOOKUP(Expenses[[#This Row],[Employee ID]],EmployeeInfo[],7,0),"ID ERROR")))</f>
        <v/>
      </c>
      <c r="I228" s="88"/>
      <c r="J228" s="125"/>
      <c r="K228" s="125"/>
      <c r="L228" s="103" t="str">
        <f>IF(Expenses[[#This Row],[Employee ID]]="(enter ID)","(autofill)",IF(Expenses[[#This Row],[Employee ID]]="","",IFERROR(ROUND(Expenses[[#This Row],['# of Hours]]*Expenses[[#This Row],[Hourly Rate]],2),0)))</f>
        <v/>
      </c>
      <c r="M228" s="103" t="str">
        <f>IF(Expenses[[#This Row],[Employee ID]]="(enter ID)","(autofill)",IF(Expenses[[#This Row],[Employee ID]]="","",IFERROR(ROUND(ROUND(Expenses[[#This Row],[Miles Traveled]]*0.655,2)+Expenses[[#This Row],[Meals 
Cost]]+Expenses[[#This Row],[Lodging Cost]],2),0)))</f>
        <v/>
      </c>
      <c r="N22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29" spans="1:14" x14ac:dyDescent="0.25">
      <c r="A229" s="89"/>
      <c r="B229" s="100" t="str">
        <f>IF(Expenses[[#This Row],[Employee ID]]="(enter ID)","(autofill)",IF(Expenses[[#This Row],[Employee ID]]="","",IFERROR(VLOOKUP(Expenses[[#This Row],[Employee ID]],EmployeeInfo[],3,0),"ID ERROR")))</f>
        <v/>
      </c>
      <c r="C229" s="90"/>
      <c r="D229" s="91"/>
      <c r="E229" s="92"/>
      <c r="F229" s="87"/>
      <c r="G229" s="136"/>
      <c r="H229" s="101" t="str">
        <f>IF(Expenses[[#This Row],[Employee ID]]="(enter ID)","(autofill)",IF(Expenses[[#This Row],[Employee ID]]="","",IFERROR(VLOOKUP(Expenses[[#This Row],[Employee ID]],EmployeeInfo[],7,0),"ID ERROR")))</f>
        <v/>
      </c>
      <c r="I229" s="88"/>
      <c r="J229" s="125"/>
      <c r="K229" s="125"/>
      <c r="L229" s="103" t="str">
        <f>IF(Expenses[[#This Row],[Employee ID]]="(enter ID)","(autofill)",IF(Expenses[[#This Row],[Employee ID]]="","",IFERROR(ROUND(Expenses[[#This Row],['# of Hours]]*Expenses[[#This Row],[Hourly Rate]],2),0)))</f>
        <v/>
      </c>
      <c r="M229" s="103" t="str">
        <f>IF(Expenses[[#This Row],[Employee ID]]="(enter ID)","(autofill)",IF(Expenses[[#This Row],[Employee ID]]="","",IFERROR(ROUND(ROUND(Expenses[[#This Row],[Miles Traveled]]*0.655,2)+Expenses[[#This Row],[Meals 
Cost]]+Expenses[[#This Row],[Lodging Cost]],2),0)))</f>
        <v/>
      </c>
      <c r="N22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0" spans="1:14" x14ac:dyDescent="0.25">
      <c r="A230" s="89"/>
      <c r="B230" s="100" t="str">
        <f>IF(Expenses[[#This Row],[Employee ID]]="(enter ID)","(autofill)",IF(Expenses[[#This Row],[Employee ID]]="","",IFERROR(VLOOKUP(Expenses[[#This Row],[Employee ID]],EmployeeInfo[],3,0),"ID ERROR")))</f>
        <v/>
      </c>
      <c r="C230" s="90"/>
      <c r="D230" s="91"/>
      <c r="E230" s="92"/>
      <c r="F230" s="87"/>
      <c r="G230" s="136"/>
      <c r="H230" s="101" t="str">
        <f>IF(Expenses[[#This Row],[Employee ID]]="(enter ID)","(autofill)",IF(Expenses[[#This Row],[Employee ID]]="","",IFERROR(VLOOKUP(Expenses[[#This Row],[Employee ID]],EmployeeInfo[],7,0),"ID ERROR")))</f>
        <v/>
      </c>
      <c r="I230" s="88"/>
      <c r="J230" s="125"/>
      <c r="K230" s="125"/>
      <c r="L230" s="103" t="str">
        <f>IF(Expenses[[#This Row],[Employee ID]]="(enter ID)","(autofill)",IF(Expenses[[#This Row],[Employee ID]]="","",IFERROR(ROUND(Expenses[[#This Row],['# of Hours]]*Expenses[[#This Row],[Hourly Rate]],2),0)))</f>
        <v/>
      </c>
      <c r="M230" s="103" t="str">
        <f>IF(Expenses[[#This Row],[Employee ID]]="(enter ID)","(autofill)",IF(Expenses[[#This Row],[Employee ID]]="","",IFERROR(ROUND(ROUND(Expenses[[#This Row],[Miles Traveled]]*0.655,2)+Expenses[[#This Row],[Meals 
Cost]]+Expenses[[#This Row],[Lodging Cost]],2),0)))</f>
        <v/>
      </c>
      <c r="N23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1" spans="1:14" x14ac:dyDescent="0.25">
      <c r="A231" s="89"/>
      <c r="B231" s="100" t="str">
        <f>IF(Expenses[[#This Row],[Employee ID]]="(enter ID)","(autofill)",IF(Expenses[[#This Row],[Employee ID]]="","",IFERROR(VLOOKUP(Expenses[[#This Row],[Employee ID]],EmployeeInfo[],3,0),"ID ERROR")))</f>
        <v/>
      </c>
      <c r="C231" s="90"/>
      <c r="D231" s="91"/>
      <c r="E231" s="92"/>
      <c r="F231" s="87"/>
      <c r="G231" s="136"/>
      <c r="H231" s="101" t="str">
        <f>IF(Expenses[[#This Row],[Employee ID]]="(enter ID)","(autofill)",IF(Expenses[[#This Row],[Employee ID]]="","",IFERROR(VLOOKUP(Expenses[[#This Row],[Employee ID]],EmployeeInfo[],7,0),"ID ERROR")))</f>
        <v/>
      </c>
      <c r="I231" s="88"/>
      <c r="J231" s="125"/>
      <c r="K231" s="125"/>
      <c r="L231" s="103" t="str">
        <f>IF(Expenses[[#This Row],[Employee ID]]="(enter ID)","(autofill)",IF(Expenses[[#This Row],[Employee ID]]="","",IFERROR(ROUND(Expenses[[#This Row],['# of Hours]]*Expenses[[#This Row],[Hourly Rate]],2),0)))</f>
        <v/>
      </c>
      <c r="M231" s="103" t="str">
        <f>IF(Expenses[[#This Row],[Employee ID]]="(enter ID)","(autofill)",IF(Expenses[[#This Row],[Employee ID]]="","",IFERROR(ROUND(ROUND(Expenses[[#This Row],[Miles Traveled]]*0.655,2)+Expenses[[#This Row],[Meals 
Cost]]+Expenses[[#This Row],[Lodging Cost]],2),0)))</f>
        <v/>
      </c>
      <c r="N23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2" spans="1:14" x14ac:dyDescent="0.25">
      <c r="A232" s="89"/>
      <c r="B232" s="100" t="str">
        <f>IF(Expenses[[#This Row],[Employee ID]]="(enter ID)","(autofill)",IF(Expenses[[#This Row],[Employee ID]]="","",IFERROR(VLOOKUP(Expenses[[#This Row],[Employee ID]],EmployeeInfo[],3,0),"ID ERROR")))</f>
        <v/>
      </c>
      <c r="C232" s="90"/>
      <c r="D232" s="91"/>
      <c r="E232" s="92"/>
      <c r="F232" s="87"/>
      <c r="G232" s="136"/>
      <c r="H232" s="101" t="str">
        <f>IF(Expenses[[#This Row],[Employee ID]]="(enter ID)","(autofill)",IF(Expenses[[#This Row],[Employee ID]]="","",IFERROR(VLOOKUP(Expenses[[#This Row],[Employee ID]],EmployeeInfo[],7,0),"ID ERROR")))</f>
        <v/>
      </c>
      <c r="I232" s="88"/>
      <c r="J232" s="125"/>
      <c r="K232" s="125"/>
      <c r="L232" s="103" t="str">
        <f>IF(Expenses[[#This Row],[Employee ID]]="(enter ID)","(autofill)",IF(Expenses[[#This Row],[Employee ID]]="","",IFERROR(ROUND(Expenses[[#This Row],['# of Hours]]*Expenses[[#This Row],[Hourly Rate]],2),0)))</f>
        <v/>
      </c>
      <c r="M232" s="103" t="str">
        <f>IF(Expenses[[#This Row],[Employee ID]]="(enter ID)","(autofill)",IF(Expenses[[#This Row],[Employee ID]]="","",IFERROR(ROUND(ROUND(Expenses[[#This Row],[Miles Traveled]]*0.655,2)+Expenses[[#This Row],[Meals 
Cost]]+Expenses[[#This Row],[Lodging Cost]],2),0)))</f>
        <v/>
      </c>
      <c r="N23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3" spans="1:14" x14ac:dyDescent="0.25">
      <c r="A233" s="89"/>
      <c r="B233" s="100" t="str">
        <f>IF(Expenses[[#This Row],[Employee ID]]="(enter ID)","(autofill)",IF(Expenses[[#This Row],[Employee ID]]="","",IFERROR(VLOOKUP(Expenses[[#This Row],[Employee ID]],EmployeeInfo[],3,0),"ID ERROR")))</f>
        <v/>
      </c>
      <c r="C233" s="90"/>
      <c r="D233" s="91"/>
      <c r="E233" s="92"/>
      <c r="F233" s="87"/>
      <c r="G233" s="136"/>
      <c r="H233" s="101" t="str">
        <f>IF(Expenses[[#This Row],[Employee ID]]="(enter ID)","(autofill)",IF(Expenses[[#This Row],[Employee ID]]="","",IFERROR(VLOOKUP(Expenses[[#This Row],[Employee ID]],EmployeeInfo[],7,0),"ID ERROR")))</f>
        <v/>
      </c>
      <c r="I233" s="88"/>
      <c r="J233" s="125"/>
      <c r="K233" s="125"/>
      <c r="L233" s="103" t="str">
        <f>IF(Expenses[[#This Row],[Employee ID]]="(enter ID)","(autofill)",IF(Expenses[[#This Row],[Employee ID]]="","",IFERROR(ROUND(Expenses[[#This Row],['# of Hours]]*Expenses[[#This Row],[Hourly Rate]],2),0)))</f>
        <v/>
      </c>
      <c r="M233" s="103" t="str">
        <f>IF(Expenses[[#This Row],[Employee ID]]="(enter ID)","(autofill)",IF(Expenses[[#This Row],[Employee ID]]="","",IFERROR(ROUND(ROUND(Expenses[[#This Row],[Miles Traveled]]*0.655,2)+Expenses[[#This Row],[Meals 
Cost]]+Expenses[[#This Row],[Lodging Cost]],2),0)))</f>
        <v/>
      </c>
      <c r="N23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4" spans="1:14" x14ac:dyDescent="0.25">
      <c r="A234" s="89"/>
      <c r="B234" s="100" t="str">
        <f>IF(Expenses[[#This Row],[Employee ID]]="(enter ID)","(autofill)",IF(Expenses[[#This Row],[Employee ID]]="","",IFERROR(VLOOKUP(Expenses[[#This Row],[Employee ID]],EmployeeInfo[],3,0),"ID ERROR")))</f>
        <v/>
      </c>
      <c r="C234" s="90"/>
      <c r="D234" s="91"/>
      <c r="E234" s="92"/>
      <c r="F234" s="87"/>
      <c r="G234" s="136"/>
      <c r="H234" s="101" t="str">
        <f>IF(Expenses[[#This Row],[Employee ID]]="(enter ID)","(autofill)",IF(Expenses[[#This Row],[Employee ID]]="","",IFERROR(VLOOKUP(Expenses[[#This Row],[Employee ID]],EmployeeInfo[],7,0),"ID ERROR")))</f>
        <v/>
      </c>
      <c r="I234" s="88"/>
      <c r="J234" s="125"/>
      <c r="K234" s="125"/>
      <c r="L234" s="103" t="str">
        <f>IF(Expenses[[#This Row],[Employee ID]]="(enter ID)","(autofill)",IF(Expenses[[#This Row],[Employee ID]]="","",IFERROR(ROUND(Expenses[[#This Row],['# of Hours]]*Expenses[[#This Row],[Hourly Rate]],2),0)))</f>
        <v/>
      </c>
      <c r="M234" s="103" t="str">
        <f>IF(Expenses[[#This Row],[Employee ID]]="(enter ID)","(autofill)",IF(Expenses[[#This Row],[Employee ID]]="","",IFERROR(ROUND(ROUND(Expenses[[#This Row],[Miles Traveled]]*0.655,2)+Expenses[[#This Row],[Meals 
Cost]]+Expenses[[#This Row],[Lodging Cost]],2),0)))</f>
        <v/>
      </c>
      <c r="N23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5" spans="1:14" x14ac:dyDescent="0.25">
      <c r="A235" s="89"/>
      <c r="B235" s="100" t="str">
        <f>IF(Expenses[[#This Row],[Employee ID]]="(enter ID)","(autofill)",IF(Expenses[[#This Row],[Employee ID]]="","",IFERROR(VLOOKUP(Expenses[[#This Row],[Employee ID]],EmployeeInfo[],3,0),"ID ERROR")))</f>
        <v/>
      </c>
      <c r="C235" s="90"/>
      <c r="D235" s="91"/>
      <c r="E235" s="92"/>
      <c r="F235" s="87"/>
      <c r="G235" s="136"/>
      <c r="H235" s="101" t="str">
        <f>IF(Expenses[[#This Row],[Employee ID]]="(enter ID)","(autofill)",IF(Expenses[[#This Row],[Employee ID]]="","",IFERROR(VLOOKUP(Expenses[[#This Row],[Employee ID]],EmployeeInfo[],7,0),"ID ERROR")))</f>
        <v/>
      </c>
      <c r="I235" s="88"/>
      <c r="J235" s="125"/>
      <c r="K235" s="125"/>
      <c r="L235" s="103" t="str">
        <f>IF(Expenses[[#This Row],[Employee ID]]="(enter ID)","(autofill)",IF(Expenses[[#This Row],[Employee ID]]="","",IFERROR(ROUND(Expenses[[#This Row],['# of Hours]]*Expenses[[#This Row],[Hourly Rate]],2),0)))</f>
        <v/>
      </c>
      <c r="M235" s="103" t="str">
        <f>IF(Expenses[[#This Row],[Employee ID]]="(enter ID)","(autofill)",IF(Expenses[[#This Row],[Employee ID]]="","",IFERROR(ROUND(ROUND(Expenses[[#This Row],[Miles Traveled]]*0.655,2)+Expenses[[#This Row],[Meals 
Cost]]+Expenses[[#This Row],[Lodging Cost]],2),0)))</f>
        <v/>
      </c>
      <c r="N23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6" spans="1:14" x14ac:dyDescent="0.25">
      <c r="A236" s="89"/>
      <c r="B236" s="100" t="str">
        <f>IF(Expenses[[#This Row],[Employee ID]]="(enter ID)","(autofill)",IF(Expenses[[#This Row],[Employee ID]]="","",IFERROR(VLOOKUP(Expenses[[#This Row],[Employee ID]],EmployeeInfo[],3,0),"ID ERROR")))</f>
        <v/>
      </c>
      <c r="C236" s="90"/>
      <c r="D236" s="91"/>
      <c r="E236" s="92"/>
      <c r="F236" s="87"/>
      <c r="G236" s="136"/>
      <c r="H236" s="101" t="str">
        <f>IF(Expenses[[#This Row],[Employee ID]]="(enter ID)","(autofill)",IF(Expenses[[#This Row],[Employee ID]]="","",IFERROR(VLOOKUP(Expenses[[#This Row],[Employee ID]],EmployeeInfo[],7,0),"ID ERROR")))</f>
        <v/>
      </c>
      <c r="I236" s="88"/>
      <c r="J236" s="125"/>
      <c r="K236" s="125"/>
      <c r="L236" s="103" t="str">
        <f>IF(Expenses[[#This Row],[Employee ID]]="(enter ID)","(autofill)",IF(Expenses[[#This Row],[Employee ID]]="","",IFERROR(ROUND(Expenses[[#This Row],['# of Hours]]*Expenses[[#This Row],[Hourly Rate]],2),0)))</f>
        <v/>
      </c>
      <c r="M236" s="103" t="str">
        <f>IF(Expenses[[#This Row],[Employee ID]]="(enter ID)","(autofill)",IF(Expenses[[#This Row],[Employee ID]]="","",IFERROR(ROUND(ROUND(Expenses[[#This Row],[Miles Traveled]]*0.655,2)+Expenses[[#This Row],[Meals 
Cost]]+Expenses[[#This Row],[Lodging Cost]],2),0)))</f>
        <v/>
      </c>
      <c r="N23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7" spans="1:14" x14ac:dyDescent="0.25">
      <c r="A237" s="89"/>
      <c r="B237" s="100" t="str">
        <f>IF(Expenses[[#This Row],[Employee ID]]="(enter ID)","(autofill)",IF(Expenses[[#This Row],[Employee ID]]="","",IFERROR(VLOOKUP(Expenses[[#This Row],[Employee ID]],EmployeeInfo[],3,0),"ID ERROR")))</f>
        <v/>
      </c>
      <c r="C237" s="90"/>
      <c r="D237" s="91"/>
      <c r="E237" s="92"/>
      <c r="F237" s="87"/>
      <c r="G237" s="136"/>
      <c r="H237" s="101" t="str">
        <f>IF(Expenses[[#This Row],[Employee ID]]="(enter ID)","(autofill)",IF(Expenses[[#This Row],[Employee ID]]="","",IFERROR(VLOOKUP(Expenses[[#This Row],[Employee ID]],EmployeeInfo[],7,0),"ID ERROR")))</f>
        <v/>
      </c>
      <c r="I237" s="88"/>
      <c r="J237" s="125"/>
      <c r="K237" s="125"/>
      <c r="L237" s="103" t="str">
        <f>IF(Expenses[[#This Row],[Employee ID]]="(enter ID)","(autofill)",IF(Expenses[[#This Row],[Employee ID]]="","",IFERROR(ROUND(Expenses[[#This Row],['# of Hours]]*Expenses[[#This Row],[Hourly Rate]],2),0)))</f>
        <v/>
      </c>
      <c r="M237" s="103" t="str">
        <f>IF(Expenses[[#This Row],[Employee ID]]="(enter ID)","(autofill)",IF(Expenses[[#This Row],[Employee ID]]="","",IFERROR(ROUND(ROUND(Expenses[[#This Row],[Miles Traveled]]*0.655,2)+Expenses[[#This Row],[Meals 
Cost]]+Expenses[[#This Row],[Lodging Cost]],2),0)))</f>
        <v/>
      </c>
      <c r="N23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8" spans="1:14" x14ac:dyDescent="0.25">
      <c r="A238" s="89"/>
      <c r="B238" s="100" t="str">
        <f>IF(Expenses[[#This Row],[Employee ID]]="(enter ID)","(autofill)",IF(Expenses[[#This Row],[Employee ID]]="","",IFERROR(VLOOKUP(Expenses[[#This Row],[Employee ID]],EmployeeInfo[],3,0),"ID ERROR")))</f>
        <v/>
      </c>
      <c r="C238" s="90"/>
      <c r="D238" s="91"/>
      <c r="E238" s="92"/>
      <c r="F238" s="87"/>
      <c r="G238" s="136"/>
      <c r="H238" s="101" t="str">
        <f>IF(Expenses[[#This Row],[Employee ID]]="(enter ID)","(autofill)",IF(Expenses[[#This Row],[Employee ID]]="","",IFERROR(VLOOKUP(Expenses[[#This Row],[Employee ID]],EmployeeInfo[],7,0),"ID ERROR")))</f>
        <v/>
      </c>
      <c r="I238" s="88"/>
      <c r="J238" s="125"/>
      <c r="K238" s="125"/>
      <c r="L238" s="103" t="str">
        <f>IF(Expenses[[#This Row],[Employee ID]]="(enter ID)","(autofill)",IF(Expenses[[#This Row],[Employee ID]]="","",IFERROR(ROUND(Expenses[[#This Row],['# of Hours]]*Expenses[[#This Row],[Hourly Rate]],2),0)))</f>
        <v/>
      </c>
      <c r="M238" s="103" t="str">
        <f>IF(Expenses[[#This Row],[Employee ID]]="(enter ID)","(autofill)",IF(Expenses[[#This Row],[Employee ID]]="","",IFERROR(ROUND(ROUND(Expenses[[#This Row],[Miles Traveled]]*0.655,2)+Expenses[[#This Row],[Meals 
Cost]]+Expenses[[#This Row],[Lodging Cost]],2),0)))</f>
        <v/>
      </c>
      <c r="N23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39" spans="1:14" x14ac:dyDescent="0.25">
      <c r="A239" s="89"/>
      <c r="B239" s="100" t="str">
        <f>IF(Expenses[[#This Row],[Employee ID]]="(enter ID)","(autofill)",IF(Expenses[[#This Row],[Employee ID]]="","",IFERROR(VLOOKUP(Expenses[[#This Row],[Employee ID]],EmployeeInfo[],3,0),"ID ERROR")))</f>
        <v/>
      </c>
      <c r="C239" s="90"/>
      <c r="D239" s="91"/>
      <c r="E239" s="92"/>
      <c r="F239" s="87"/>
      <c r="G239" s="136"/>
      <c r="H239" s="101" t="str">
        <f>IF(Expenses[[#This Row],[Employee ID]]="(enter ID)","(autofill)",IF(Expenses[[#This Row],[Employee ID]]="","",IFERROR(VLOOKUP(Expenses[[#This Row],[Employee ID]],EmployeeInfo[],7,0),"ID ERROR")))</f>
        <v/>
      </c>
      <c r="I239" s="88"/>
      <c r="J239" s="125"/>
      <c r="K239" s="125"/>
      <c r="L239" s="103" t="str">
        <f>IF(Expenses[[#This Row],[Employee ID]]="(enter ID)","(autofill)",IF(Expenses[[#This Row],[Employee ID]]="","",IFERROR(ROUND(Expenses[[#This Row],['# of Hours]]*Expenses[[#This Row],[Hourly Rate]],2),0)))</f>
        <v/>
      </c>
      <c r="M239" s="103" t="str">
        <f>IF(Expenses[[#This Row],[Employee ID]]="(enter ID)","(autofill)",IF(Expenses[[#This Row],[Employee ID]]="","",IFERROR(ROUND(ROUND(Expenses[[#This Row],[Miles Traveled]]*0.655,2)+Expenses[[#This Row],[Meals 
Cost]]+Expenses[[#This Row],[Lodging Cost]],2),0)))</f>
        <v/>
      </c>
      <c r="N23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0" spans="1:14" x14ac:dyDescent="0.25">
      <c r="A240" s="89"/>
      <c r="B240" s="100" t="str">
        <f>IF(Expenses[[#This Row],[Employee ID]]="(enter ID)","(autofill)",IF(Expenses[[#This Row],[Employee ID]]="","",IFERROR(VLOOKUP(Expenses[[#This Row],[Employee ID]],EmployeeInfo[],3,0),"ID ERROR")))</f>
        <v/>
      </c>
      <c r="C240" s="90"/>
      <c r="D240" s="91"/>
      <c r="E240" s="92"/>
      <c r="F240" s="87"/>
      <c r="G240" s="136"/>
      <c r="H240" s="101" t="str">
        <f>IF(Expenses[[#This Row],[Employee ID]]="(enter ID)","(autofill)",IF(Expenses[[#This Row],[Employee ID]]="","",IFERROR(VLOOKUP(Expenses[[#This Row],[Employee ID]],EmployeeInfo[],7,0),"ID ERROR")))</f>
        <v/>
      </c>
      <c r="I240" s="88"/>
      <c r="J240" s="125"/>
      <c r="K240" s="125"/>
      <c r="L240" s="103" t="str">
        <f>IF(Expenses[[#This Row],[Employee ID]]="(enter ID)","(autofill)",IF(Expenses[[#This Row],[Employee ID]]="","",IFERROR(ROUND(Expenses[[#This Row],['# of Hours]]*Expenses[[#This Row],[Hourly Rate]],2),0)))</f>
        <v/>
      </c>
      <c r="M240" s="103" t="str">
        <f>IF(Expenses[[#This Row],[Employee ID]]="(enter ID)","(autofill)",IF(Expenses[[#This Row],[Employee ID]]="","",IFERROR(ROUND(ROUND(Expenses[[#This Row],[Miles Traveled]]*0.655,2)+Expenses[[#This Row],[Meals 
Cost]]+Expenses[[#This Row],[Lodging Cost]],2),0)))</f>
        <v/>
      </c>
      <c r="N24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1" spans="1:14" x14ac:dyDescent="0.25">
      <c r="A241" s="89"/>
      <c r="B241" s="100" t="str">
        <f>IF(Expenses[[#This Row],[Employee ID]]="(enter ID)","(autofill)",IF(Expenses[[#This Row],[Employee ID]]="","",IFERROR(VLOOKUP(Expenses[[#This Row],[Employee ID]],EmployeeInfo[],3,0),"ID ERROR")))</f>
        <v/>
      </c>
      <c r="C241" s="90"/>
      <c r="D241" s="91"/>
      <c r="E241" s="92"/>
      <c r="F241" s="87"/>
      <c r="G241" s="136"/>
      <c r="H241" s="101" t="str">
        <f>IF(Expenses[[#This Row],[Employee ID]]="(enter ID)","(autofill)",IF(Expenses[[#This Row],[Employee ID]]="","",IFERROR(VLOOKUP(Expenses[[#This Row],[Employee ID]],EmployeeInfo[],7,0),"ID ERROR")))</f>
        <v/>
      </c>
      <c r="I241" s="88"/>
      <c r="J241" s="125"/>
      <c r="K241" s="125"/>
      <c r="L241" s="103" t="str">
        <f>IF(Expenses[[#This Row],[Employee ID]]="(enter ID)","(autofill)",IF(Expenses[[#This Row],[Employee ID]]="","",IFERROR(ROUND(Expenses[[#This Row],['# of Hours]]*Expenses[[#This Row],[Hourly Rate]],2),0)))</f>
        <v/>
      </c>
      <c r="M241" s="103" t="str">
        <f>IF(Expenses[[#This Row],[Employee ID]]="(enter ID)","(autofill)",IF(Expenses[[#This Row],[Employee ID]]="","",IFERROR(ROUND(ROUND(Expenses[[#This Row],[Miles Traveled]]*0.655,2)+Expenses[[#This Row],[Meals 
Cost]]+Expenses[[#This Row],[Lodging Cost]],2),0)))</f>
        <v/>
      </c>
      <c r="N24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2" spans="1:14" x14ac:dyDescent="0.25">
      <c r="A242" s="89"/>
      <c r="B242" s="100" t="str">
        <f>IF(Expenses[[#This Row],[Employee ID]]="(enter ID)","(autofill)",IF(Expenses[[#This Row],[Employee ID]]="","",IFERROR(VLOOKUP(Expenses[[#This Row],[Employee ID]],EmployeeInfo[],3,0),"ID ERROR")))</f>
        <v/>
      </c>
      <c r="C242" s="90"/>
      <c r="D242" s="91"/>
      <c r="E242" s="92"/>
      <c r="F242" s="87"/>
      <c r="G242" s="136"/>
      <c r="H242" s="101" t="str">
        <f>IF(Expenses[[#This Row],[Employee ID]]="(enter ID)","(autofill)",IF(Expenses[[#This Row],[Employee ID]]="","",IFERROR(VLOOKUP(Expenses[[#This Row],[Employee ID]],EmployeeInfo[],7,0),"ID ERROR")))</f>
        <v/>
      </c>
      <c r="I242" s="88"/>
      <c r="J242" s="125"/>
      <c r="K242" s="125"/>
      <c r="L242" s="103" t="str">
        <f>IF(Expenses[[#This Row],[Employee ID]]="(enter ID)","(autofill)",IF(Expenses[[#This Row],[Employee ID]]="","",IFERROR(ROUND(Expenses[[#This Row],['# of Hours]]*Expenses[[#This Row],[Hourly Rate]],2),0)))</f>
        <v/>
      </c>
      <c r="M242" s="103" t="str">
        <f>IF(Expenses[[#This Row],[Employee ID]]="(enter ID)","(autofill)",IF(Expenses[[#This Row],[Employee ID]]="","",IFERROR(ROUND(ROUND(Expenses[[#This Row],[Miles Traveled]]*0.655,2)+Expenses[[#This Row],[Meals 
Cost]]+Expenses[[#This Row],[Lodging Cost]],2),0)))</f>
        <v/>
      </c>
      <c r="N24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3" spans="1:14" x14ac:dyDescent="0.25">
      <c r="A243" s="89"/>
      <c r="B243" s="100" t="str">
        <f>IF(Expenses[[#This Row],[Employee ID]]="(enter ID)","(autofill)",IF(Expenses[[#This Row],[Employee ID]]="","",IFERROR(VLOOKUP(Expenses[[#This Row],[Employee ID]],EmployeeInfo[],3,0),"ID ERROR")))</f>
        <v/>
      </c>
      <c r="C243" s="90"/>
      <c r="D243" s="91"/>
      <c r="E243" s="92"/>
      <c r="F243" s="87"/>
      <c r="G243" s="136"/>
      <c r="H243" s="101" t="str">
        <f>IF(Expenses[[#This Row],[Employee ID]]="(enter ID)","(autofill)",IF(Expenses[[#This Row],[Employee ID]]="","",IFERROR(VLOOKUP(Expenses[[#This Row],[Employee ID]],EmployeeInfo[],7,0),"ID ERROR")))</f>
        <v/>
      </c>
      <c r="I243" s="88"/>
      <c r="J243" s="125"/>
      <c r="K243" s="125"/>
      <c r="L243" s="103" t="str">
        <f>IF(Expenses[[#This Row],[Employee ID]]="(enter ID)","(autofill)",IF(Expenses[[#This Row],[Employee ID]]="","",IFERROR(ROUND(Expenses[[#This Row],['# of Hours]]*Expenses[[#This Row],[Hourly Rate]],2),0)))</f>
        <v/>
      </c>
      <c r="M243" s="103" t="str">
        <f>IF(Expenses[[#This Row],[Employee ID]]="(enter ID)","(autofill)",IF(Expenses[[#This Row],[Employee ID]]="","",IFERROR(ROUND(ROUND(Expenses[[#This Row],[Miles Traveled]]*0.655,2)+Expenses[[#This Row],[Meals 
Cost]]+Expenses[[#This Row],[Lodging Cost]],2),0)))</f>
        <v/>
      </c>
      <c r="N24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4" spans="1:14" x14ac:dyDescent="0.25">
      <c r="A244" s="89"/>
      <c r="B244" s="100" t="str">
        <f>IF(Expenses[[#This Row],[Employee ID]]="(enter ID)","(autofill)",IF(Expenses[[#This Row],[Employee ID]]="","",IFERROR(VLOOKUP(Expenses[[#This Row],[Employee ID]],EmployeeInfo[],3,0),"ID ERROR")))</f>
        <v/>
      </c>
      <c r="C244" s="90"/>
      <c r="D244" s="91"/>
      <c r="E244" s="92"/>
      <c r="F244" s="87"/>
      <c r="G244" s="136"/>
      <c r="H244" s="101" t="str">
        <f>IF(Expenses[[#This Row],[Employee ID]]="(enter ID)","(autofill)",IF(Expenses[[#This Row],[Employee ID]]="","",IFERROR(VLOOKUP(Expenses[[#This Row],[Employee ID]],EmployeeInfo[],7,0),"ID ERROR")))</f>
        <v/>
      </c>
      <c r="I244" s="88"/>
      <c r="J244" s="125"/>
      <c r="K244" s="125"/>
      <c r="L244" s="103" t="str">
        <f>IF(Expenses[[#This Row],[Employee ID]]="(enter ID)","(autofill)",IF(Expenses[[#This Row],[Employee ID]]="","",IFERROR(ROUND(Expenses[[#This Row],['# of Hours]]*Expenses[[#This Row],[Hourly Rate]],2),0)))</f>
        <v/>
      </c>
      <c r="M244" s="103" t="str">
        <f>IF(Expenses[[#This Row],[Employee ID]]="(enter ID)","(autofill)",IF(Expenses[[#This Row],[Employee ID]]="","",IFERROR(ROUND(ROUND(Expenses[[#This Row],[Miles Traveled]]*0.655,2)+Expenses[[#This Row],[Meals 
Cost]]+Expenses[[#This Row],[Lodging Cost]],2),0)))</f>
        <v/>
      </c>
      <c r="N24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5" spans="1:14" x14ac:dyDescent="0.25">
      <c r="A245" s="89"/>
      <c r="B245" s="100" t="str">
        <f>IF(Expenses[[#This Row],[Employee ID]]="(enter ID)","(autofill)",IF(Expenses[[#This Row],[Employee ID]]="","",IFERROR(VLOOKUP(Expenses[[#This Row],[Employee ID]],EmployeeInfo[],3,0),"ID ERROR")))</f>
        <v/>
      </c>
      <c r="C245" s="90"/>
      <c r="D245" s="91"/>
      <c r="E245" s="92"/>
      <c r="F245" s="87"/>
      <c r="G245" s="136"/>
      <c r="H245" s="101" t="str">
        <f>IF(Expenses[[#This Row],[Employee ID]]="(enter ID)","(autofill)",IF(Expenses[[#This Row],[Employee ID]]="","",IFERROR(VLOOKUP(Expenses[[#This Row],[Employee ID]],EmployeeInfo[],7,0),"ID ERROR")))</f>
        <v/>
      </c>
      <c r="I245" s="88"/>
      <c r="J245" s="125"/>
      <c r="K245" s="125"/>
      <c r="L245" s="103" t="str">
        <f>IF(Expenses[[#This Row],[Employee ID]]="(enter ID)","(autofill)",IF(Expenses[[#This Row],[Employee ID]]="","",IFERROR(ROUND(Expenses[[#This Row],['# of Hours]]*Expenses[[#This Row],[Hourly Rate]],2),0)))</f>
        <v/>
      </c>
      <c r="M245" s="103" t="str">
        <f>IF(Expenses[[#This Row],[Employee ID]]="(enter ID)","(autofill)",IF(Expenses[[#This Row],[Employee ID]]="","",IFERROR(ROUND(ROUND(Expenses[[#This Row],[Miles Traveled]]*0.655,2)+Expenses[[#This Row],[Meals 
Cost]]+Expenses[[#This Row],[Lodging Cost]],2),0)))</f>
        <v/>
      </c>
      <c r="N24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6" spans="1:14" x14ac:dyDescent="0.25">
      <c r="A246" s="89"/>
      <c r="B246" s="100" t="str">
        <f>IF(Expenses[[#This Row],[Employee ID]]="(enter ID)","(autofill)",IF(Expenses[[#This Row],[Employee ID]]="","",IFERROR(VLOOKUP(Expenses[[#This Row],[Employee ID]],EmployeeInfo[],3,0),"ID ERROR")))</f>
        <v/>
      </c>
      <c r="C246" s="90"/>
      <c r="D246" s="91"/>
      <c r="E246" s="92"/>
      <c r="F246" s="87"/>
      <c r="G246" s="136"/>
      <c r="H246" s="101" t="str">
        <f>IF(Expenses[[#This Row],[Employee ID]]="(enter ID)","(autofill)",IF(Expenses[[#This Row],[Employee ID]]="","",IFERROR(VLOOKUP(Expenses[[#This Row],[Employee ID]],EmployeeInfo[],7,0),"ID ERROR")))</f>
        <v/>
      </c>
      <c r="I246" s="88"/>
      <c r="J246" s="125"/>
      <c r="K246" s="125"/>
      <c r="L246" s="103" t="str">
        <f>IF(Expenses[[#This Row],[Employee ID]]="(enter ID)","(autofill)",IF(Expenses[[#This Row],[Employee ID]]="","",IFERROR(ROUND(Expenses[[#This Row],['# of Hours]]*Expenses[[#This Row],[Hourly Rate]],2),0)))</f>
        <v/>
      </c>
      <c r="M246" s="103" t="str">
        <f>IF(Expenses[[#This Row],[Employee ID]]="(enter ID)","(autofill)",IF(Expenses[[#This Row],[Employee ID]]="","",IFERROR(ROUND(ROUND(Expenses[[#This Row],[Miles Traveled]]*0.655,2)+Expenses[[#This Row],[Meals 
Cost]]+Expenses[[#This Row],[Lodging Cost]],2),0)))</f>
        <v/>
      </c>
      <c r="N24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7" spans="1:14" x14ac:dyDescent="0.25">
      <c r="A247" s="89"/>
      <c r="B247" s="100" t="str">
        <f>IF(Expenses[[#This Row],[Employee ID]]="(enter ID)","(autofill)",IF(Expenses[[#This Row],[Employee ID]]="","",IFERROR(VLOOKUP(Expenses[[#This Row],[Employee ID]],EmployeeInfo[],3,0),"ID ERROR")))</f>
        <v/>
      </c>
      <c r="C247" s="90"/>
      <c r="D247" s="91"/>
      <c r="E247" s="92"/>
      <c r="F247" s="87"/>
      <c r="G247" s="136"/>
      <c r="H247" s="101" t="str">
        <f>IF(Expenses[[#This Row],[Employee ID]]="(enter ID)","(autofill)",IF(Expenses[[#This Row],[Employee ID]]="","",IFERROR(VLOOKUP(Expenses[[#This Row],[Employee ID]],EmployeeInfo[],7,0),"ID ERROR")))</f>
        <v/>
      </c>
      <c r="I247" s="88"/>
      <c r="J247" s="125"/>
      <c r="K247" s="125"/>
      <c r="L247" s="103" t="str">
        <f>IF(Expenses[[#This Row],[Employee ID]]="(enter ID)","(autofill)",IF(Expenses[[#This Row],[Employee ID]]="","",IFERROR(ROUND(Expenses[[#This Row],['# of Hours]]*Expenses[[#This Row],[Hourly Rate]],2),0)))</f>
        <v/>
      </c>
      <c r="M247" s="103" t="str">
        <f>IF(Expenses[[#This Row],[Employee ID]]="(enter ID)","(autofill)",IF(Expenses[[#This Row],[Employee ID]]="","",IFERROR(ROUND(ROUND(Expenses[[#This Row],[Miles Traveled]]*0.655,2)+Expenses[[#This Row],[Meals 
Cost]]+Expenses[[#This Row],[Lodging Cost]],2),0)))</f>
        <v/>
      </c>
      <c r="N24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8" spans="1:14" x14ac:dyDescent="0.25">
      <c r="A248" s="89"/>
      <c r="B248" s="100" t="str">
        <f>IF(Expenses[[#This Row],[Employee ID]]="(enter ID)","(autofill)",IF(Expenses[[#This Row],[Employee ID]]="","",IFERROR(VLOOKUP(Expenses[[#This Row],[Employee ID]],EmployeeInfo[],3,0),"ID ERROR")))</f>
        <v/>
      </c>
      <c r="C248" s="90"/>
      <c r="D248" s="91"/>
      <c r="E248" s="92"/>
      <c r="F248" s="87"/>
      <c r="G248" s="136"/>
      <c r="H248" s="101" t="str">
        <f>IF(Expenses[[#This Row],[Employee ID]]="(enter ID)","(autofill)",IF(Expenses[[#This Row],[Employee ID]]="","",IFERROR(VLOOKUP(Expenses[[#This Row],[Employee ID]],EmployeeInfo[],7,0),"ID ERROR")))</f>
        <v/>
      </c>
      <c r="I248" s="88"/>
      <c r="J248" s="125"/>
      <c r="K248" s="125"/>
      <c r="L248" s="103" t="str">
        <f>IF(Expenses[[#This Row],[Employee ID]]="(enter ID)","(autofill)",IF(Expenses[[#This Row],[Employee ID]]="","",IFERROR(ROUND(Expenses[[#This Row],['# of Hours]]*Expenses[[#This Row],[Hourly Rate]],2),0)))</f>
        <v/>
      </c>
      <c r="M248" s="103" t="str">
        <f>IF(Expenses[[#This Row],[Employee ID]]="(enter ID)","(autofill)",IF(Expenses[[#This Row],[Employee ID]]="","",IFERROR(ROUND(ROUND(Expenses[[#This Row],[Miles Traveled]]*0.655,2)+Expenses[[#This Row],[Meals 
Cost]]+Expenses[[#This Row],[Lodging Cost]],2),0)))</f>
        <v/>
      </c>
      <c r="N24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49" spans="1:14" x14ac:dyDescent="0.25">
      <c r="A249" s="89"/>
      <c r="B249" s="100" t="str">
        <f>IF(Expenses[[#This Row],[Employee ID]]="(enter ID)","(autofill)",IF(Expenses[[#This Row],[Employee ID]]="","",IFERROR(VLOOKUP(Expenses[[#This Row],[Employee ID]],EmployeeInfo[],3,0),"ID ERROR")))</f>
        <v/>
      </c>
      <c r="C249" s="90"/>
      <c r="D249" s="91"/>
      <c r="E249" s="92"/>
      <c r="F249" s="87"/>
      <c r="G249" s="136"/>
      <c r="H249" s="101" t="str">
        <f>IF(Expenses[[#This Row],[Employee ID]]="(enter ID)","(autofill)",IF(Expenses[[#This Row],[Employee ID]]="","",IFERROR(VLOOKUP(Expenses[[#This Row],[Employee ID]],EmployeeInfo[],7,0),"ID ERROR")))</f>
        <v/>
      </c>
      <c r="I249" s="88"/>
      <c r="J249" s="125"/>
      <c r="K249" s="125"/>
      <c r="L249" s="103" t="str">
        <f>IF(Expenses[[#This Row],[Employee ID]]="(enter ID)","(autofill)",IF(Expenses[[#This Row],[Employee ID]]="","",IFERROR(ROUND(Expenses[[#This Row],['# of Hours]]*Expenses[[#This Row],[Hourly Rate]],2),0)))</f>
        <v/>
      </c>
      <c r="M249" s="103" t="str">
        <f>IF(Expenses[[#This Row],[Employee ID]]="(enter ID)","(autofill)",IF(Expenses[[#This Row],[Employee ID]]="","",IFERROR(ROUND(ROUND(Expenses[[#This Row],[Miles Traveled]]*0.655,2)+Expenses[[#This Row],[Meals 
Cost]]+Expenses[[#This Row],[Lodging Cost]],2),0)))</f>
        <v/>
      </c>
      <c r="N24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0" spans="1:14" x14ac:dyDescent="0.25">
      <c r="A250" s="89"/>
      <c r="B250" s="100" t="str">
        <f>IF(Expenses[[#This Row],[Employee ID]]="(enter ID)","(autofill)",IF(Expenses[[#This Row],[Employee ID]]="","",IFERROR(VLOOKUP(Expenses[[#This Row],[Employee ID]],EmployeeInfo[],3,0),"ID ERROR")))</f>
        <v/>
      </c>
      <c r="C250" s="90"/>
      <c r="D250" s="91"/>
      <c r="E250" s="92"/>
      <c r="F250" s="87"/>
      <c r="G250" s="136"/>
      <c r="H250" s="101" t="str">
        <f>IF(Expenses[[#This Row],[Employee ID]]="(enter ID)","(autofill)",IF(Expenses[[#This Row],[Employee ID]]="","",IFERROR(VLOOKUP(Expenses[[#This Row],[Employee ID]],EmployeeInfo[],7,0),"ID ERROR")))</f>
        <v/>
      </c>
      <c r="I250" s="88"/>
      <c r="J250" s="125"/>
      <c r="K250" s="125"/>
      <c r="L250" s="103" t="str">
        <f>IF(Expenses[[#This Row],[Employee ID]]="(enter ID)","(autofill)",IF(Expenses[[#This Row],[Employee ID]]="","",IFERROR(ROUND(Expenses[[#This Row],['# of Hours]]*Expenses[[#This Row],[Hourly Rate]],2),0)))</f>
        <v/>
      </c>
      <c r="M250" s="103" t="str">
        <f>IF(Expenses[[#This Row],[Employee ID]]="(enter ID)","(autofill)",IF(Expenses[[#This Row],[Employee ID]]="","",IFERROR(ROUND(ROUND(Expenses[[#This Row],[Miles Traveled]]*0.655,2)+Expenses[[#This Row],[Meals 
Cost]]+Expenses[[#This Row],[Lodging Cost]],2),0)))</f>
        <v/>
      </c>
      <c r="N25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1" spans="1:14" x14ac:dyDescent="0.25">
      <c r="A251" s="89"/>
      <c r="B251" s="100" t="str">
        <f>IF(Expenses[[#This Row],[Employee ID]]="(enter ID)","(autofill)",IF(Expenses[[#This Row],[Employee ID]]="","",IFERROR(VLOOKUP(Expenses[[#This Row],[Employee ID]],EmployeeInfo[],3,0),"ID ERROR")))</f>
        <v/>
      </c>
      <c r="C251" s="90"/>
      <c r="D251" s="91"/>
      <c r="E251" s="92"/>
      <c r="F251" s="87"/>
      <c r="G251" s="136"/>
      <c r="H251" s="101" t="str">
        <f>IF(Expenses[[#This Row],[Employee ID]]="(enter ID)","(autofill)",IF(Expenses[[#This Row],[Employee ID]]="","",IFERROR(VLOOKUP(Expenses[[#This Row],[Employee ID]],EmployeeInfo[],7,0),"ID ERROR")))</f>
        <v/>
      </c>
      <c r="I251" s="88"/>
      <c r="J251" s="125"/>
      <c r="K251" s="125"/>
      <c r="L251" s="103" t="str">
        <f>IF(Expenses[[#This Row],[Employee ID]]="(enter ID)","(autofill)",IF(Expenses[[#This Row],[Employee ID]]="","",IFERROR(ROUND(Expenses[[#This Row],['# of Hours]]*Expenses[[#This Row],[Hourly Rate]],2),0)))</f>
        <v/>
      </c>
      <c r="M251" s="103" t="str">
        <f>IF(Expenses[[#This Row],[Employee ID]]="(enter ID)","(autofill)",IF(Expenses[[#This Row],[Employee ID]]="","",IFERROR(ROUND(ROUND(Expenses[[#This Row],[Miles Traveled]]*0.655,2)+Expenses[[#This Row],[Meals 
Cost]]+Expenses[[#This Row],[Lodging Cost]],2),0)))</f>
        <v/>
      </c>
      <c r="N25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2" spans="1:14" x14ac:dyDescent="0.25">
      <c r="A252" s="89"/>
      <c r="B252" s="100" t="str">
        <f>IF(Expenses[[#This Row],[Employee ID]]="(enter ID)","(autofill)",IF(Expenses[[#This Row],[Employee ID]]="","",IFERROR(VLOOKUP(Expenses[[#This Row],[Employee ID]],EmployeeInfo[],3,0),"ID ERROR")))</f>
        <v/>
      </c>
      <c r="C252" s="90"/>
      <c r="D252" s="91"/>
      <c r="E252" s="92"/>
      <c r="F252" s="87"/>
      <c r="G252" s="136"/>
      <c r="H252" s="101" t="str">
        <f>IF(Expenses[[#This Row],[Employee ID]]="(enter ID)","(autofill)",IF(Expenses[[#This Row],[Employee ID]]="","",IFERROR(VLOOKUP(Expenses[[#This Row],[Employee ID]],EmployeeInfo[],7,0),"ID ERROR")))</f>
        <v/>
      </c>
      <c r="I252" s="88"/>
      <c r="J252" s="125"/>
      <c r="K252" s="125"/>
      <c r="L252" s="103" t="str">
        <f>IF(Expenses[[#This Row],[Employee ID]]="(enter ID)","(autofill)",IF(Expenses[[#This Row],[Employee ID]]="","",IFERROR(ROUND(Expenses[[#This Row],['# of Hours]]*Expenses[[#This Row],[Hourly Rate]],2),0)))</f>
        <v/>
      </c>
      <c r="M252" s="103" t="str">
        <f>IF(Expenses[[#This Row],[Employee ID]]="(enter ID)","(autofill)",IF(Expenses[[#This Row],[Employee ID]]="","",IFERROR(ROUND(ROUND(Expenses[[#This Row],[Miles Traveled]]*0.655,2)+Expenses[[#This Row],[Meals 
Cost]]+Expenses[[#This Row],[Lodging Cost]],2),0)))</f>
        <v/>
      </c>
      <c r="N25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3" spans="1:14" x14ac:dyDescent="0.25">
      <c r="A253" s="89"/>
      <c r="B253" s="100" t="str">
        <f>IF(Expenses[[#This Row],[Employee ID]]="(enter ID)","(autofill)",IF(Expenses[[#This Row],[Employee ID]]="","",IFERROR(VLOOKUP(Expenses[[#This Row],[Employee ID]],EmployeeInfo[],3,0),"ID ERROR")))</f>
        <v/>
      </c>
      <c r="C253" s="90"/>
      <c r="D253" s="91"/>
      <c r="E253" s="92"/>
      <c r="F253" s="87"/>
      <c r="G253" s="136"/>
      <c r="H253" s="101" t="str">
        <f>IF(Expenses[[#This Row],[Employee ID]]="(enter ID)","(autofill)",IF(Expenses[[#This Row],[Employee ID]]="","",IFERROR(VLOOKUP(Expenses[[#This Row],[Employee ID]],EmployeeInfo[],7,0),"ID ERROR")))</f>
        <v/>
      </c>
      <c r="I253" s="88"/>
      <c r="J253" s="125"/>
      <c r="K253" s="125"/>
      <c r="L253" s="103" t="str">
        <f>IF(Expenses[[#This Row],[Employee ID]]="(enter ID)","(autofill)",IF(Expenses[[#This Row],[Employee ID]]="","",IFERROR(ROUND(Expenses[[#This Row],['# of Hours]]*Expenses[[#This Row],[Hourly Rate]],2),0)))</f>
        <v/>
      </c>
      <c r="M253" s="103" t="str">
        <f>IF(Expenses[[#This Row],[Employee ID]]="(enter ID)","(autofill)",IF(Expenses[[#This Row],[Employee ID]]="","",IFERROR(ROUND(ROUND(Expenses[[#This Row],[Miles Traveled]]*0.655,2)+Expenses[[#This Row],[Meals 
Cost]]+Expenses[[#This Row],[Lodging Cost]],2),0)))</f>
        <v/>
      </c>
      <c r="N25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4" spans="1:14" x14ac:dyDescent="0.25">
      <c r="A254" s="89"/>
      <c r="B254" s="100" t="str">
        <f>IF(Expenses[[#This Row],[Employee ID]]="(enter ID)","(autofill)",IF(Expenses[[#This Row],[Employee ID]]="","",IFERROR(VLOOKUP(Expenses[[#This Row],[Employee ID]],EmployeeInfo[],3,0),"ID ERROR")))</f>
        <v/>
      </c>
      <c r="C254" s="90"/>
      <c r="D254" s="91"/>
      <c r="E254" s="92"/>
      <c r="F254" s="87"/>
      <c r="G254" s="136"/>
      <c r="H254" s="101" t="str">
        <f>IF(Expenses[[#This Row],[Employee ID]]="(enter ID)","(autofill)",IF(Expenses[[#This Row],[Employee ID]]="","",IFERROR(VLOOKUP(Expenses[[#This Row],[Employee ID]],EmployeeInfo[],7,0),"ID ERROR")))</f>
        <v/>
      </c>
      <c r="I254" s="88"/>
      <c r="J254" s="125"/>
      <c r="K254" s="125"/>
      <c r="L254" s="103" t="str">
        <f>IF(Expenses[[#This Row],[Employee ID]]="(enter ID)","(autofill)",IF(Expenses[[#This Row],[Employee ID]]="","",IFERROR(ROUND(Expenses[[#This Row],['# of Hours]]*Expenses[[#This Row],[Hourly Rate]],2),0)))</f>
        <v/>
      </c>
      <c r="M254" s="103" t="str">
        <f>IF(Expenses[[#This Row],[Employee ID]]="(enter ID)","(autofill)",IF(Expenses[[#This Row],[Employee ID]]="","",IFERROR(ROUND(ROUND(Expenses[[#This Row],[Miles Traveled]]*0.655,2)+Expenses[[#This Row],[Meals 
Cost]]+Expenses[[#This Row],[Lodging Cost]],2),0)))</f>
        <v/>
      </c>
      <c r="N25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5" spans="1:14" x14ac:dyDescent="0.25">
      <c r="A255" s="89"/>
      <c r="B255" s="100" t="str">
        <f>IF(Expenses[[#This Row],[Employee ID]]="(enter ID)","(autofill)",IF(Expenses[[#This Row],[Employee ID]]="","",IFERROR(VLOOKUP(Expenses[[#This Row],[Employee ID]],EmployeeInfo[],3,0),"ID ERROR")))</f>
        <v/>
      </c>
      <c r="C255" s="90"/>
      <c r="D255" s="91"/>
      <c r="E255" s="92"/>
      <c r="F255" s="87"/>
      <c r="G255" s="136"/>
      <c r="H255" s="101" t="str">
        <f>IF(Expenses[[#This Row],[Employee ID]]="(enter ID)","(autofill)",IF(Expenses[[#This Row],[Employee ID]]="","",IFERROR(VLOOKUP(Expenses[[#This Row],[Employee ID]],EmployeeInfo[],7,0),"ID ERROR")))</f>
        <v/>
      </c>
      <c r="I255" s="88"/>
      <c r="J255" s="125"/>
      <c r="K255" s="125"/>
      <c r="L255" s="103" t="str">
        <f>IF(Expenses[[#This Row],[Employee ID]]="(enter ID)","(autofill)",IF(Expenses[[#This Row],[Employee ID]]="","",IFERROR(ROUND(Expenses[[#This Row],['# of Hours]]*Expenses[[#This Row],[Hourly Rate]],2),0)))</f>
        <v/>
      </c>
      <c r="M255" s="103" t="str">
        <f>IF(Expenses[[#This Row],[Employee ID]]="(enter ID)","(autofill)",IF(Expenses[[#This Row],[Employee ID]]="","",IFERROR(ROUND(ROUND(Expenses[[#This Row],[Miles Traveled]]*0.655,2)+Expenses[[#This Row],[Meals 
Cost]]+Expenses[[#This Row],[Lodging Cost]],2),0)))</f>
        <v/>
      </c>
      <c r="N25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6" spans="1:14" x14ac:dyDescent="0.25">
      <c r="A256" s="89"/>
      <c r="B256" s="100" t="str">
        <f>IF(Expenses[[#This Row],[Employee ID]]="(enter ID)","(autofill)",IF(Expenses[[#This Row],[Employee ID]]="","",IFERROR(VLOOKUP(Expenses[[#This Row],[Employee ID]],EmployeeInfo[],3,0),"ID ERROR")))</f>
        <v/>
      </c>
      <c r="C256" s="90"/>
      <c r="D256" s="91"/>
      <c r="E256" s="92"/>
      <c r="F256" s="87"/>
      <c r="G256" s="136"/>
      <c r="H256" s="101" t="str">
        <f>IF(Expenses[[#This Row],[Employee ID]]="(enter ID)","(autofill)",IF(Expenses[[#This Row],[Employee ID]]="","",IFERROR(VLOOKUP(Expenses[[#This Row],[Employee ID]],EmployeeInfo[],7,0),"ID ERROR")))</f>
        <v/>
      </c>
      <c r="I256" s="88"/>
      <c r="J256" s="125"/>
      <c r="K256" s="125"/>
      <c r="L256" s="103" t="str">
        <f>IF(Expenses[[#This Row],[Employee ID]]="(enter ID)","(autofill)",IF(Expenses[[#This Row],[Employee ID]]="","",IFERROR(ROUND(Expenses[[#This Row],['# of Hours]]*Expenses[[#This Row],[Hourly Rate]],2),0)))</f>
        <v/>
      </c>
      <c r="M256" s="103" t="str">
        <f>IF(Expenses[[#This Row],[Employee ID]]="(enter ID)","(autofill)",IF(Expenses[[#This Row],[Employee ID]]="","",IFERROR(ROUND(ROUND(Expenses[[#This Row],[Miles Traveled]]*0.655,2)+Expenses[[#This Row],[Meals 
Cost]]+Expenses[[#This Row],[Lodging Cost]],2),0)))</f>
        <v/>
      </c>
      <c r="N25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7" spans="1:14" x14ac:dyDescent="0.25">
      <c r="A257" s="89"/>
      <c r="B257" s="100" t="str">
        <f>IF(Expenses[[#This Row],[Employee ID]]="(enter ID)","(autofill)",IF(Expenses[[#This Row],[Employee ID]]="","",IFERROR(VLOOKUP(Expenses[[#This Row],[Employee ID]],EmployeeInfo[],3,0),"ID ERROR")))</f>
        <v/>
      </c>
      <c r="C257" s="90"/>
      <c r="D257" s="91"/>
      <c r="E257" s="92"/>
      <c r="F257" s="87"/>
      <c r="G257" s="136"/>
      <c r="H257" s="101" t="str">
        <f>IF(Expenses[[#This Row],[Employee ID]]="(enter ID)","(autofill)",IF(Expenses[[#This Row],[Employee ID]]="","",IFERROR(VLOOKUP(Expenses[[#This Row],[Employee ID]],EmployeeInfo[],7,0),"ID ERROR")))</f>
        <v/>
      </c>
      <c r="I257" s="88"/>
      <c r="J257" s="125"/>
      <c r="K257" s="125"/>
      <c r="L257" s="103" t="str">
        <f>IF(Expenses[[#This Row],[Employee ID]]="(enter ID)","(autofill)",IF(Expenses[[#This Row],[Employee ID]]="","",IFERROR(ROUND(Expenses[[#This Row],['# of Hours]]*Expenses[[#This Row],[Hourly Rate]],2),0)))</f>
        <v/>
      </c>
      <c r="M257" s="103" t="str">
        <f>IF(Expenses[[#This Row],[Employee ID]]="(enter ID)","(autofill)",IF(Expenses[[#This Row],[Employee ID]]="","",IFERROR(ROUND(ROUND(Expenses[[#This Row],[Miles Traveled]]*0.655,2)+Expenses[[#This Row],[Meals 
Cost]]+Expenses[[#This Row],[Lodging Cost]],2),0)))</f>
        <v/>
      </c>
      <c r="N25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8" spans="1:14" x14ac:dyDescent="0.25">
      <c r="A258" s="89"/>
      <c r="B258" s="100" t="str">
        <f>IF(Expenses[[#This Row],[Employee ID]]="(enter ID)","(autofill)",IF(Expenses[[#This Row],[Employee ID]]="","",IFERROR(VLOOKUP(Expenses[[#This Row],[Employee ID]],EmployeeInfo[],3,0),"ID ERROR")))</f>
        <v/>
      </c>
      <c r="C258" s="90"/>
      <c r="D258" s="91"/>
      <c r="E258" s="92"/>
      <c r="F258" s="87"/>
      <c r="G258" s="136"/>
      <c r="H258" s="101" t="str">
        <f>IF(Expenses[[#This Row],[Employee ID]]="(enter ID)","(autofill)",IF(Expenses[[#This Row],[Employee ID]]="","",IFERROR(VLOOKUP(Expenses[[#This Row],[Employee ID]],EmployeeInfo[],7,0),"ID ERROR")))</f>
        <v/>
      </c>
      <c r="I258" s="88"/>
      <c r="J258" s="125"/>
      <c r="K258" s="125"/>
      <c r="L258" s="103" t="str">
        <f>IF(Expenses[[#This Row],[Employee ID]]="(enter ID)","(autofill)",IF(Expenses[[#This Row],[Employee ID]]="","",IFERROR(ROUND(Expenses[[#This Row],['# of Hours]]*Expenses[[#This Row],[Hourly Rate]],2),0)))</f>
        <v/>
      </c>
      <c r="M258" s="103" t="str">
        <f>IF(Expenses[[#This Row],[Employee ID]]="(enter ID)","(autofill)",IF(Expenses[[#This Row],[Employee ID]]="","",IFERROR(ROUND(ROUND(Expenses[[#This Row],[Miles Traveled]]*0.655,2)+Expenses[[#This Row],[Meals 
Cost]]+Expenses[[#This Row],[Lodging Cost]],2),0)))</f>
        <v/>
      </c>
      <c r="N25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59" spans="1:14" x14ac:dyDescent="0.25">
      <c r="A259" s="89"/>
      <c r="B259" s="100" t="str">
        <f>IF(Expenses[[#This Row],[Employee ID]]="(enter ID)","(autofill)",IF(Expenses[[#This Row],[Employee ID]]="","",IFERROR(VLOOKUP(Expenses[[#This Row],[Employee ID]],EmployeeInfo[],3,0),"ID ERROR")))</f>
        <v/>
      </c>
      <c r="C259" s="90"/>
      <c r="D259" s="91"/>
      <c r="E259" s="92"/>
      <c r="F259" s="87"/>
      <c r="G259" s="136"/>
      <c r="H259" s="101" t="str">
        <f>IF(Expenses[[#This Row],[Employee ID]]="(enter ID)","(autofill)",IF(Expenses[[#This Row],[Employee ID]]="","",IFERROR(VLOOKUP(Expenses[[#This Row],[Employee ID]],EmployeeInfo[],7,0),"ID ERROR")))</f>
        <v/>
      </c>
      <c r="I259" s="88"/>
      <c r="J259" s="125"/>
      <c r="K259" s="125"/>
      <c r="L259" s="103" t="str">
        <f>IF(Expenses[[#This Row],[Employee ID]]="(enter ID)","(autofill)",IF(Expenses[[#This Row],[Employee ID]]="","",IFERROR(ROUND(Expenses[[#This Row],['# of Hours]]*Expenses[[#This Row],[Hourly Rate]],2),0)))</f>
        <v/>
      </c>
      <c r="M259" s="103" t="str">
        <f>IF(Expenses[[#This Row],[Employee ID]]="(enter ID)","(autofill)",IF(Expenses[[#This Row],[Employee ID]]="","",IFERROR(ROUND(ROUND(Expenses[[#This Row],[Miles Traveled]]*0.655,2)+Expenses[[#This Row],[Meals 
Cost]]+Expenses[[#This Row],[Lodging Cost]],2),0)))</f>
        <v/>
      </c>
      <c r="N25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0" spans="1:14" x14ac:dyDescent="0.25">
      <c r="A260" s="89"/>
      <c r="B260" s="100" t="str">
        <f>IF(Expenses[[#This Row],[Employee ID]]="(enter ID)","(autofill)",IF(Expenses[[#This Row],[Employee ID]]="","",IFERROR(VLOOKUP(Expenses[[#This Row],[Employee ID]],EmployeeInfo[],3,0),"ID ERROR")))</f>
        <v/>
      </c>
      <c r="C260" s="90"/>
      <c r="D260" s="91"/>
      <c r="E260" s="92"/>
      <c r="F260" s="87"/>
      <c r="G260" s="136"/>
      <c r="H260" s="101" t="str">
        <f>IF(Expenses[[#This Row],[Employee ID]]="(enter ID)","(autofill)",IF(Expenses[[#This Row],[Employee ID]]="","",IFERROR(VLOOKUP(Expenses[[#This Row],[Employee ID]],EmployeeInfo[],7,0),"ID ERROR")))</f>
        <v/>
      </c>
      <c r="I260" s="88"/>
      <c r="J260" s="125"/>
      <c r="K260" s="125"/>
      <c r="L260" s="103" t="str">
        <f>IF(Expenses[[#This Row],[Employee ID]]="(enter ID)","(autofill)",IF(Expenses[[#This Row],[Employee ID]]="","",IFERROR(ROUND(Expenses[[#This Row],['# of Hours]]*Expenses[[#This Row],[Hourly Rate]],2),0)))</f>
        <v/>
      </c>
      <c r="M260" s="103" t="str">
        <f>IF(Expenses[[#This Row],[Employee ID]]="(enter ID)","(autofill)",IF(Expenses[[#This Row],[Employee ID]]="","",IFERROR(ROUND(ROUND(Expenses[[#This Row],[Miles Traveled]]*0.655,2)+Expenses[[#This Row],[Meals 
Cost]]+Expenses[[#This Row],[Lodging Cost]],2),0)))</f>
        <v/>
      </c>
      <c r="N26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1" spans="1:14" x14ac:dyDescent="0.25">
      <c r="A261" s="89"/>
      <c r="B261" s="100" t="str">
        <f>IF(Expenses[[#This Row],[Employee ID]]="(enter ID)","(autofill)",IF(Expenses[[#This Row],[Employee ID]]="","",IFERROR(VLOOKUP(Expenses[[#This Row],[Employee ID]],EmployeeInfo[],3,0),"ID ERROR")))</f>
        <v/>
      </c>
      <c r="C261" s="90"/>
      <c r="D261" s="91"/>
      <c r="E261" s="92"/>
      <c r="F261" s="87"/>
      <c r="G261" s="136"/>
      <c r="H261" s="101" t="str">
        <f>IF(Expenses[[#This Row],[Employee ID]]="(enter ID)","(autofill)",IF(Expenses[[#This Row],[Employee ID]]="","",IFERROR(VLOOKUP(Expenses[[#This Row],[Employee ID]],EmployeeInfo[],7,0),"ID ERROR")))</f>
        <v/>
      </c>
      <c r="I261" s="88"/>
      <c r="J261" s="125"/>
      <c r="K261" s="125"/>
      <c r="L261" s="103" t="str">
        <f>IF(Expenses[[#This Row],[Employee ID]]="(enter ID)","(autofill)",IF(Expenses[[#This Row],[Employee ID]]="","",IFERROR(ROUND(Expenses[[#This Row],['# of Hours]]*Expenses[[#This Row],[Hourly Rate]],2),0)))</f>
        <v/>
      </c>
      <c r="M261" s="103" t="str">
        <f>IF(Expenses[[#This Row],[Employee ID]]="(enter ID)","(autofill)",IF(Expenses[[#This Row],[Employee ID]]="","",IFERROR(ROUND(ROUND(Expenses[[#This Row],[Miles Traveled]]*0.655,2)+Expenses[[#This Row],[Meals 
Cost]]+Expenses[[#This Row],[Lodging Cost]],2),0)))</f>
        <v/>
      </c>
      <c r="N26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2" spans="1:14" x14ac:dyDescent="0.25">
      <c r="A262" s="89"/>
      <c r="B262" s="100" t="str">
        <f>IF(Expenses[[#This Row],[Employee ID]]="(enter ID)","(autofill)",IF(Expenses[[#This Row],[Employee ID]]="","",IFERROR(VLOOKUP(Expenses[[#This Row],[Employee ID]],EmployeeInfo[],3,0),"ID ERROR")))</f>
        <v/>
      </c>
      <c r="C262" s="90"/>
      <c r="D262" s="91"/>
      <c r="E262" s="92"/>
      <c r="F262" s="87"/>
      <c r="G262" s="136"/>
      <c r="H262" s="101" t="str">
        <f>IF(Expenses[[#This Row],[Employee ID]]="(enter ID)","(autofill)",IF(Expenses[[#This Row],[Employee ID]]="","",IFERROR(VLOOKUP(Expenses[[#This Row],[Employee ID]],EmployeeInfo[],7,0),"ID ERROR")))</f>
        <v/>
      </c>
      <c r="I262" s="88"/>
      <c r="J262" s="125"/>
      <c r="K262" s="125"/>
      <c r="L262" s="103" t="str">
        <f>IF(Expenses[[#This Row],[Employee ID]]="(enter ID)","(autofill)",IF(Expenses[[#This Row],[Employee ID]]="","",IFERROR(ROUND(Expenses[[#This Row],['# of Hours]]*Expenses[[#This Row],[Hourly Rate]],2),0)))</f>
        <v/>
      </c>
      <c r="M262" s="103" t="str">
        <f>IF(Expenses[[#This Row],[Employee ID]]="(enter ID)","(autofill)",IF(Expenses[[#This Row],[Employee ID]]="","",IFERROR(ROUND(ROUND(Expenses[[#This Row],[Miles Traveled]]*0.655,2)+Expenses[[#This Row],[Meals 
Cost]]+Expenses[[#This Row],[Lodging Cost]],2),0)))</f>
        <v/>
      </c>
      <c r="N26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3" spans="1:14" x14ac:dyDescent="0.25">
      <c r="A263" s="89"/>
      <c r="B263" s="100" t="str">
        <f>IF(Expenses[[#This Row],[Employee ID]]="(enter ID)","(autofill)",IF(Expenses[[#This Row],[Employee ID]]="","",IFERROR(VLOOKUP(Expenses[[#This Row],[Employee ID]],EmployeeInfo[],3,0),"ID ERROR")))</f>
        <v/>
      </c>
      <c r="C263" s="90"/>
      <c r="D263" s="91"/>
      <c r="E263" s="92"/>
      <c r="F263" s="87"/>
      <c r="G263" s="136"/>
      <c r="H263" s="101" t="str">
        <f>IF(Expenses[[#This Row],[Employee ID]]="(enter ID)","(autofill)",IF(Expenses[[#This Row],[Employee ID]]="","",IFERROR(VLOOKUP(Expenses[[#This Row],[Employee ID]],EmployeeInfo[],7,0),"ID ERROR")))</f>
        <v/>
      </c>
      <c r="I263" s="88"/>
      <c r="J263" s="125"/>
      <c r="K263" s="125"/>
      <c r="L263" s="103" t="str">
        <f>IF(Expenses[[#This Row],[Employee ID]]="(enter ID)","(autofill)",IF(Expenses[[#This Row],[Employee ID]]="","",IFERROR(ROUND(Expenses[[#This Row],['# of Hours]]*Expenses[[#This Row],[Hourly Rate]],2),0)))</f>
        <v/>
      </c>
      <c r="M263" s="103" t="str">
        <f>IF(Expenses[[#This Row],[Employee ID]]="(enter ID)","(autofill)",IF(Expenses[[#This Row],[Employee ID]]="","",IFERROR(ROUND(ROUND(Expenses[[#This Row],[Miles Traveled]]*0.655,2)+Expenses[[#This Row],[Meals 
Cost]]+Expenses[[#This Row],[Lodging Cost]],2),0)))</f>
        <v/>
      </c>
      <c r="N26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4" spans="1:14" x14ac:dyDescent="0.25">
      <c r="A264" s="89"/>
      <c r="B264" s="100" t="str">
        <f>IF(Expenses[[#This Row],[Employee ID]]="(enter ID)","(autofill)",IF(Expenses[[#This Row],[Employee ID]]="","",IFERROR(VLOOKUP(Expenses[[#This Row],[Employee ID]],EmployeeInfo[],3,0),"ID ERROR")))</f>
        <v/>
      </c>
      <c r="C264" s="90"/>
      <c r="D264" s="91"/>
      <c r="E264" s="92"/>
      <c r="F264" s="87"/>
      <c r="G264" s="136"/>
      <c r="H264" s="101" t="str">
        <f>IF(Expenses[[#This Row],[Employee ID]]="(enter ID)","(autofill)",IF(Expenses[[#This Row],[Employee ID]]="","",IFERROR(VLOOKUP(Expenses[[#This Row],[Employee ID]],EmployeeInfo[],7,0),"ID ERROR")))</f>
        <v/>
      </c>
      <c r="I264" s="88"/>
      <c r="J264" s="125"/>
      <c r="K264" s="125"/>
      <c r="L264" s="103" t="str">
        <f>IF(Expenses[[#This Row],[Employee ID]]="(enter ID)","(autofill)",IF(Expenses[[#This Row],[Employee ID]]="","",IFERROR(ROUND(Expenses[[#This Row],['# of Hours]]*Expenses[[#This Row],[Hourly Rate]],2),0)))</f>
        <v/>
      </c>
      <c r="M264" s="103" t="str">
        <f>IF(Expenses[[#This Row],[Employee ID]]="(enter ID)","(autofill)",IF(Expenses[[#This Row],[Employee ID]]="","",IFERROR(ROUND(ROUND(Expenses[[#This Row],[Miles Traveled]]*0.655,2)+Expenses[[#This Row],[Meals 
Cost]]+Expenses[[#This Row],[Lodging Cost]],2),0)))</f>
        <v/>
      </c>
      <c r="N26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5" spans="1:14" x14ac:dyDescent="0.25">
      <c r="A265" s="89"/>
      <c r="B265" s="100" t="str">
        <f>IF(Expenses[[#This Row],[Employee ID]]="(enter ID)","(autofill)",IF(Expenses[[#This Row],[Employee ID]]="","",IFERROR(VLOOKUP(Expenses[[#This Row],[Employee ID]],EmployeeInfo[],3,0),"ID ERROR")))</f>
        <v/>
      </c>
      <c r="C265" s="90"/>
      <c r="D265" s="91"/>
      <c r="E265" s="92"/>
      <c r="F265" s="87"/>
      <c r="G265" s="136"/>
      <c r="H265" s="101" t="str">
        <f>IF(Expenses[[#This Row],[Employee ID]]="(enter ID)","(autofill)",IF(Expenses[[#This Row],[Employee ID]]="","",IFERROR(VLOOKUP(Expenses[[#This Row],[Employee ID]],EmployeeInfo[],7,0),"ID ERROR")))</f>
        <v/>
      </c>
      <c r="I265" s="88"/>
      <c r="J265" s="125"/>
      <c r="K265" s="125"/>
      <c r="L265" s="103" t="str">
        <f>IF(Expenses[[#This Row],[Employee ID]]="(enter ID)","(autofill)",IF(Expenses[[#This Row],[Employee ID]]="","",IFERROR(ROUND(Expenses[[#This Row],['# of Hours]]*Expenses[[#This Row],[Hourly Rate]],2),0)))</f>
        <v/>
      </c>
      <c r="M265" s="103" t="str">
        <f>IF(Expenses[[#This Row],[Employee ID]]="(enter ID)","(autofill)",IF(Expenses[[#This Row],[Employee ID]]="","",IFERROR(ROUND(ROUND(Expenses[[#This Row],[Miles Traveled]]*0.655,2)+Expenses[[#This Row],[Meals 
Cost]]+Expenses[[#This Row],[Lodging Cost]],2),0)))</f>
        <v/>
      </c>
      <c r="N26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6" spans="1:14" x14ac:dyDescent="0.25">
      <c r="A266" s="89"/>
      <c r="B266" s="100" t="str">
        <f>IF(Expenses[[#This Row],[Employee ID]]="(enter ID)","(autofill)",IF(Expenses[[#This Row],[Employee ID]]="","",IFERROR(VLOOKUP(Expenses[[#This Row],[Employee ID]],EmployeeInfo[],3,0),"ID ERROR")))</f>
        <v/>
      </c>
      <c r="C266" s="90"/>
      <c r="D266" s="91"/>
      <c r="E266" s="92"/>
      <c r="F266" s="87"/>
      <c r="G266" s="136"/>
      <c r="H266" s="101" t="str">
        <f>IF(Expenses[[#This Row],[Employee ID]]="(enter ID)","(autofill)",IF(Expenses[[#This Row],[Employee ID]]="","",IFERROR(VLOOKUP(Expenses[[#This Row],[Employee ID]],EmployeeInfo[],7,0),"ID ERROR")))</f>
        <v/>
      </c>
      <c r="I266" s="88"/>
      <c r="J266" s="125"/>
      <c r="K266" s="125"/>
      <c r="L266" s="103" t="str">
        <f>IF(Expenses[[#This Row],[Employee ID]]="(enter ID)","(autofill)",IF(Expenses[[#This Row],[Employee ID]]="","",IFERROR(ROUND(Expenses[[#This Row],['# of Hours]]*Expenses[[#This Row],[Hourly Rate]],2),0)))</f>
        <v/>
      </c>
      <c r="M266" s="103" t="str">
        <f>IF(Expenses[[#This Row],[Employee ID]]="(enter ID)","(autofill)",IF(Expenses[[#This Row],[Employee ID]]="","",IFERROR(ROUND(ROUND(Expenses[[#This Row],[Miles Traveled]]*0.655,2)+Expenses[[#This Row],[Meals 
Cost]]+Expenses[[#This Row],[Lodging Cost]],2),0)))</f>
        <v/>
      </c>
      <c r="N26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7" spans="1:14" x14ac:dyDescent="0.25">
      <c r="A267" s="89"/>
      <c r="B267" s="100" t="str">
        <f>IF(Expenses[[#This Row],[Employee ID]]="(enter ID)","(autofill)",IF(Expenses[[#This Row],[Employee ID]]="","",IFERROR(VLOOKUP(Expenses[[#This Row],[Employee ID]],EmployeeInfo[],3,0),"ID ERROR")))</f>
        <v/>
      </c>
      <c r="C267" s="90"/>
      <c r="D267" s="91"/>
      <c r="E267" s="92"/>
      <c r="F267" s="87"/>
      <c r="G267" s="136"/>
      <c r="H267" s="101" t="str">
        <f>IF(Expenses[[#This Row],[Employee ID]]="(enter ID)","(autofill)",IF(Expenses[[#This Row],[Employee ID]]="","",IFERROR(VLOOKUP(Expenses[[#This Row],[Employee ID]],EmployeeInfo[],7,0),"ID ERROR")))</f>
        <v/>
      </c>
      <c r="I267" s="88"/>
      <c r="J267" s="125"/>
      <c r="K267" s="125"/>
      <c r="L267" s="103" t="str">
        <f>IF(Expenses[[#This Row],[Employee ID]]="(enter ID)","(autofill)",IF(Expenses[[#This Row],[Employee ID]]="","",IFERROR(ROUND(Expenses[[#This Row],['# of Hours]]*Expenses[[#This Row],[Hourly Rate]],2),0)))</f>
        <v/>
      </c>
      <c r="M267" s="103" t="str">
        <f>IF(Expenses[[#This Row],[Employee ID]]="(enter ID)","(autofill)",IF(Expenses[[#This Row],[Employee ID]]="","",IFERROR(ROUND(ROUND(Expenses[[#This Row],[Miles Traveled]]*0.655,2)+Expenses[[#This Row],[Meals 
Cost]]+Expenses[[#This Row],[Lodging Cost]],2),0)))</f>
        <v/>
      </c>
      <c r="N26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8" spans="1:14" x14ac:dyDescent="0.25">
      <c r="A268" s="89"/>
      <c r="B268" s="100" t="str">
        <f>IF(Expenses[[#This Row],[Employee ID]]="(enter ID)","(autofill)",IF(Expenses[[#This Row],[Employee ID]]="","",IFERROR(VLOOKUP(Expenses[[#This Row],[Employee ID]],EmployeeInfo[],3,0),"ID ERROR")))</f>
        <v/>
      </c>
      <c r="C268" s="90"/>
      <c r="D268" s="91"/>
      <c r="E268" s="92"/>
      <c r="F268" s="87"/>
      <c r="G268" s="136"/>
      <c r="H268" s="101" t="str">
        <f>IF(Expenses[[#This Row],[Employee ID]]="(enter ID)","(autofill)",IF(Expenses[[#This Row],[Employee ID]]="","",IFERROR(VLOOKUP(Expenses[[#This Row],[Employee ID]],EmployeeInfo[],7,0),"ID ERROR")))</f>
        <v/>
      </c>
      <c r="I268" s="88"/>
      <c r="J268" s="125"/>
      <c r="K268" s="125"/>
      <c r="L268" s="103" t="str">
        <f>IF(Expenses[[#This Row],[Employee ID]]="(enter ID)","(autofill)",IF(Expenses[[#This Row],[Employee ID]]="","",IFERROR(ROUND(Expenses[[#This Row],['# of Hours]]*Expenses[[#This Row],[Hourly Rate]],2),0)))</f>
        <v/>
      </c>
      <c r="M268" s="103" t="str">
        <f>IF(Expenses[[#This Row],[Employee ID]]="(enter ID)","(autofill)",IF(Expenses[[#This Row],[Employee ID]]="","",IFERROR(ROUND(ROUND(Expenses[[#This Row],[Miles Traveled]]*0.655,2)+Expenses[[#This Row],[Meals 
Cost]]+Expenses[[#This Row],[Lodging Cost]],2),0)))</f>
        <v/>
      </c>
      <c r="N26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69" spans="1:14" x14ac:dyDescent="0.25">
      <c r="A269" s="89"/>
      <c r="B269" s="100" t="str">
        <f>IF(Expenses[[#This Row],[Employee ID]]="(enter ID)","(autofill)",IF(Expenses[[#This Row],[Employee ID]]="","",IFERROR(VLOOKUP(Expenses[[#This Row],[Employee ID]],EmployeeInfo[],3,0),"ID ERROR")))</f>
        <v/>
      </c>
      <c r="C269" s="90"/>
      <c r="D269" s="91"/>
      <c r="E269" s="92"/>
      <c r="F269" s="87"/>
      <c r="G269" s="136"/>
      <c r="H269" s="101" t="str">
        <f>IF(Expenses[[#This Row],[Employee ID]]="(enter ID)","(autofill)",IF(Expenses[[#This Row],[Employee ID]]="","",IFERROR(VLOOKUP(Expenses[[#This Row],[Employee ID]],EmployeeInfo[],7,0),"ID ERROR")))</f>
        <v/>
      </c>
      <c r="I269" s="88"/>
      <c r="J269" s="125"/>
      <c r="K269" s="125"/>
      <c r="L269" s="103" t="str">
        <f>IF(Expenses[[#This Row],[Employee ID]]="(enter ID)","(autofill)",IF(Expenses[[#This Row],[Employee ID]]="","",IFERROR(ROUND(Expenses[[#This Row],['# of Hours]]*Expenses[[#This Row],[Hourly Rate]],2),0)))</f>
        <v/>
      </c>
      <c r="M269" s="103" t="str">
        <f>IF(Expenses[[#This Row],[Employee ID]]="(enter ID)","(autofill)",IF(Expenses[[#This Row],[Employee ID]]="","",IFERROR(ROUND(ROUND(Expenses[[#This Row],[Miles Traveled]]*0.655,2)+Expenses[[#This Row],[Meals 
Cost]]+Expenses[[#This Row],[Lodging Cost]],2),0)))</f>
        <v/>
      </c>
      <c r="N26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0" spans="1:14" x14ac:dyDescent="0.25">
      <c r="A270" s="89"/>
      <c r="B270" s="100" t="str">
        <f>IF(Expenses[[#This Row],[Employee ID]]="(enter ID)","(autofill)",IF(Expenses[[#This Row],[Employee ID]]="","",IFERROR(VLOOKUP(Expenses[[#This Row],[Employee ID]],EmployeeInfo[],3,0),"ID ERROR")))</f>
        <v/>
      </c>
      <c r="C270" s="90"/>
      <c r="D270" s="91"/>
      <c r="E270" s="92"/>
      <c r="F270" s="87"/>
      <c r="G270" s="136"/>
      <c r="H270" s="101" t="str">
        <f>IF(Expenses[[#This Row],[Employee ID]]="(enter ID)","(autofill)",IF(Expenses[[#This Row],[Employee ID]]="","",IFERROR(VLOOKUP(Expenses[[#This Row],[Employee ID]],EmployeeInfo[],7,0),"ID ERROR")))</f>
        <v/>
      </c>
      <c r="I270" s="88"/>
      <c r="J270" s="125"/>
      <c r="K270" s="125"/>
      <c r="L270" s="103" t="str">
        <f>IF(Expenses[[#This Row],[Employee ID]]="(enter ID)","(autofill)",IF(Expenses[[#This Row],[Employee ID]]="","",IFERROR(ROUND(Expenses[[#This Row],['# of Hours]]*Expenses[[#This Row],[Hourly Rate]],2),0)))</f>
        <v/>
      </c>
      <c r="M270" s="103" t="str">
        <f>IF(Expenses[[#This Row],[Employee ID]]="(enter ID)","(autofill)",IF(Expenses[[#This Row],[Employee ID]]="","",IFERROR(ROUND(ROUND(Expenses[[#This Row],[Miles Traveled]]*0.655,2)+Expenses[[#This Row],[Meals 
Cost]]+Expenses[[#This Row],[Lodging Cost]],2),0)))</f>
        <v/>
      </c>
      <c r="N27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1" spans="1:14" x14ac:dyDescent="0.25">
      <c r="A271" s="89"/>
      <c r="B271" s="100" t="str">
        <f>IF(Expenses[[#This Row],[Employee ID]]="(enter ID)","(autofill)",IF(Expenses[[#This Row],[Employee ID]]="","",IFERROR(VLOOKUP(Expenses[[#This Row],[Employee ID]],EmployeeInfo[],3,0),"ID ERROR")))</f>
        <v/>
      </c>
      <c r="C271" s="90"/>
      <c r="D271" s="91"/>
      <c r="E271" s="92"/>
      <c r="F271" s="87"/>
      <c r="G271" s="136"/>
      <c r="H271" s="101" t="str">
        <f>IF(Expenses[[#This Row],[Employee ID]]="(enter ID)","(autofill)",IF(Expenses[[#This Row],[Employee ID]]="","",IFERROR(VLOOKUP(Expenses[[#This Row],[Employee ID]],EmployeeInfo[],7,0),"ID ERROR")))</f>
        <v/>
      </c>
      <c r="I271" s="88"/>
      <c r="J271" s="125"/>
      <c r="K271" s="125"/>
      <c r="L271" s="103" t="str">
        <f>IF(Expenses[[#This Row],[Employee ID]]="(enter ID)","(autofill)",IF(Expenses[[#This Row],[Employee ID]]="","",IFERROR(ROUND(Expenses[[#This Row],['# of Hours]]*Expenses[[#This Row],[Hourly Rate]],2),0)))</f>
        <v/>
      </c>
      <c r="M271" s="103" t="str">
        <f>IF(Expenses[[#This Row],[Employee ID]]="(enter ID)","(autofill)",IF(Expenses[[#This Row],[Employee ID]]="","",IFERROR(ROUND(ROUND(Expenses[[#This Row],[Miles Traveled]]*0.655,2)+Expenses[[#This Row],[Meals 
Cost]]+Expenses[[#This Row],[Lodging Cost]],2),0)))</f>
        <v/>
      </c>
      <c r="N27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2" spans="1:14" x14ac:dyDescent="0.25">
      <c r="A272" s="89"/>
      <c r="B272" s="100" t="str">
        <f>IF(Expenses[[#This Row],[Employee ID]]="(enter ID)","(autofill)",IF(Expenses[[#This Row],[Employee ID]]="","",IFERROR(VLOOKUP(Expenses[[#This Row],[Employee ID]],EmployeeInfo[],3,0),"ID ERROR")))</f>
        <v/>
      </c>
      <c r="C272" s="90"/>
      <c r="D272" s="91"/>
      <c r="E272" s="92"/>
      <c r="F272" s="87"/>
      <c r="G272" s="136"/>
      <c r="H272" s="101" t="str">
        <f>IF(Expenses[[#This Row],[Employee ID]]="(enter ID)","(autofill)",IF(Expenses[[#This Row],[Employee ID]]="","",IFERROR(VLOOKUP(Expenses[[#This Row],[Employee ID]],EmployeeInfo[],7,0),"ID ERROR")))</f>
        <v/>
      </c>
      <c r="I272" s="88"/>
      <c r="J272" s="125"/>
      <c r="K272" s="125"/>
      <c r="L272" s="103" t="str">
        <f>IF(Expenses[[#This Row],[Employee ID]]="(enter ID)","(autofill)",IF(Expenses[[#This Row],[Employee ID]]="","",IFERROR(ROUND(Expenses[[#This Row],['# of Hours]]*Expenses[[#This Row],[Hourly Rate]],2),0)))</f>
        <v/>
      </c>
      <c r="M272" s="103" t="str">
        <f>IF(Expenses[[#This Row],[Employee ID]]="(enter ID)","(autofill)",IF(Expenses[[#This Row],[Employee ID]]="","",IFERROR(ROUND(ROUND(Expenses[[#This Row],[Miles Traveled]]*0.655,2)+Expenses[[#This Row],[Meals 
Cost]]+Expenses[[#This Row],[Lodging Cost]],2),0)))</f>
        <v/>
      </c>
      <c r="N27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3" spans="1:14" x14ac:dyDescent="0.25">
      <c r="A273" s="89"/>
      <c r="B273" s="100" t="str">
        <f>IF(Expenses[[#This Row],[Employee ID]]="(enter ID)","(autofill)",IF(Expenses[[#This Row],[Employee ID]]="","",IFERROR(VLOOKUP(Expenses[[#This Row],[Employee ID]],EmployeeInfo[],3,0),"ID ERROR")))</f>
        <v/>
      </c>
      <c r="C273" s="90"/>
      <c r="D273" s="91"/>
      <c r="E273" s="92"/>
      <c r="F273" s="87"/>
      <c r="G273" s="136"/>
      <c r="H273" s="101" t="str">
        <f>IF(Expenses[[#This Row],[Employee ID]]="(enter ID)","(autofill)",IF(Expenses[[#This Row],[Employee ID]]="","",IFERROR(VLOOKUP(Expenses[[#This Row],[Employee ID]],EmployeeInfo[],7,0),"ID ERROR")))</f>
        <v/>
      </c>
      <c r="I273" s="88"/>
      <c r="J273" s="125"/>
      <c r="K273" s="125"/>
      <c r="L273" s="103" t="str">
        <f>IF(Expenses[[#This Row],[Employee ID]]="(enter ID)","(autofill)",IF(Expenses[[#This Row],[Employee ID]]="","",IFERROR(ROUND(Expenses[[#This Row],['# of Hours]]*Expenses[[#This Row],[Hourly Rate]],2),0)))</f>
        <v/>
      </c>
      <c r="M273" s="103" t="str">
        <f>IF(Expenses[[#This Row],[Employee ID]]="(enter ID)","(autofill)",IF(Expenses[[#This Row],[Employee ID]]="","",IFERROR(ROUND(ROUND(Expenses[[#This Row],[Miles Traveled]]*0.655,2)+Expenses[[#This Row],[Meals 
Cost]]+Expenses[[#This Row],[Lodging Cost]],2),0)))</f>
        <v/>
      </c>
      <c r="N27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4" spans="1:14" x14ac:dyDescent="0.25">
      <c r="A274" s="89"/>
      <c r="B274" s="100" t="str">
        <f>IF(Expenses[[#This Row],[Employee ID]]="(enter ID)","(autofill)",IF(Expenses[[#This Row],[Employee ID]]="","",IFERROR(VLOOKUP(Expenses[[#This Row],[Employee ID]],EmployeeInfo[],3,0),"ID ERROR")))</f>
        <v/>
      </c>
      <c r="C274" s="90"/>
      <c r="D274" s="91"/>
      <c r="E274" s="92"/>
      <c r="F274" s="87"/>
      <c r="G274" s="136"/>
      <c r="H274" s="101" t="str">
        <f>IF(Expenses[[#This Row],[Employee ID]]="(enter ID)","(autofill)",IF(Expenses[[#This Row],[Employee ID]]="","",IFERROR(VLOOKUP(Expenses[[#This Row],[Employee ID]],EmployeeInfo[],7,0),"ID ERROR")))</f>
        <v/>
      </c>
      <c r="I274" s="88"/>
      <c r="J274" s="125"/>
      <c r="K274" s="125"/>
      <c r="L274" s="103" t="str">
        <f>IF(Expenses[[#This Row],[Employee ID]]="(enter ID)","(autofill)",IF(Expenses[[#This Row],[Employee ID]]="","",IFERROR(ROUND(Expenses[[#This Row],['# of Hours]]*Expenses[[#This Row],[Hourly Rate]],2),0)))</f>
        <v/>
      </c>
      <c r="M274" s="103" t="str">
        <f>IF(Expenses[[#This Row],[Employee ID]]="(enter ID)","(autofill)",IF(Expenses[[#This Row],[Employee ID]]="","",IFERROR(ROUND(ROUND(Expenses[[#This Row],[Miles Traveled]]*0.655,2)+Expenses[[#This Row],[Meals 
Cost]]+Expenses[[#This Row],[Lodging Cost]],2),0)))</f>
        <v/>
      </c>
      <c r="N27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5" spans="1:14" x14ac:dyDescent="0.25">
      <c r="A275" s="89"/>
      <c r="B275" s="100" t="str">
        <f>IF(Expenses[[#This Row],[Employee ID]]="(enter ID)","(autofill)",IF(Expenses[[#This Row],[Employee ID]]="","",IFERROR(VLOOKUP(Expenses[[#This Row],[Employee ID]],EmployeeInfo[],3,0),"ID ERROR")))</f>
        <v/>
      </c>
      <c r="C275" s="90"/>
      <c r="D275" s="91"/>
      <c r="E275" s="92"/>
      <c r="F275" s="87"/>
      <c r="G275" s="136"/>
      <c r="H275" s="101" t="str">
        <f>IF(Expenses[[#This Row],[Employee ID]]="(enter ID)","(autofill)",IF(Expenses[[#This Row],[Employee ID]]="","",IFERROR(VLOOKUP(Expenses[[#This Row],[Employee ID]],EmployeeInfo[],7,0),"ID ERROR")))</f>
        <v/>
      </c>
      <c r="I275" s="88"/>
      <c r="J275" s="125"/>
      <c r="K275" s="125"/>
      <c r="L275" s="103" t="str">
        <f>IF(Expenses[[#This Row],[Employee ID]]="(enter ID)","(autofill)",IF(Expenses[[#This Row],[Employee ID]]="","",IFERROR(ROUND(Expenses[[#This Row],['# of Hours]]*Expenses[[#This Row],[Hourly Rate]],2),0)))</f>
        <v/>
      </c>
      <c r="M275" s="103" t="str">
        <f>IF(Expenses[[#This Row],[Employee ID]]="(enter ID)","(autofill)",IF(Expenses[[#This Row],[Employee ID]]="","",IFERROR(ROUND(ROUND(Expenses[[#This Row],[Miles Traveled]]*0.655,2)+Expenses[[#This Row],[Meals 
Cost]]+Expenses[[#This Row],[Lodging Cost]],2),0)))</f>
        <v/>
      </c>
      <c r="N27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6" spans="1:14" x14ac:dyDescent="0.25">
      <c r="A276" s="89"/>
      <c r="B276" s="100" t="str">
        <f>IF(Expenses[[#This Row],[Employee ID]]="(enter ID)","(autofill)",IF(Expenses[[#This Row],[Employee ID]]="","",IFERROR(VLOOKUP(Expenses[[#This Row],[Employee ID]],EmployeeInfo[],3,0),"ID ERROR")))</f>
        <v/>
      </c>
      <c r="C276" s="90"/>
      <c r="D276" s="91"/>
      <c r="E276" s="92"/>
      <c r="F276" s="87"/>
      <c r="G276" s="136"/>
      <c r="H276" s="101" t="str">
        <f>IF(Expenses[[#This Row],[Employee ID]]="(enter ID)","(autofill)",IF(Expenses[[#This Row],[Employee ID]]="","",IFERROR(VLOOKUP(Expenses[[#This Row],[Employee ID]],EmployeeInfo[],7,0),"ID ERROR")))</f>
        <v/>
      </c>
      <c r="I276" s="88"/>
      <c r="J276" s="125"/>
      <c r="K276" s="125"/>
      <c r="L276" s="103" t="str">
        <f>IF(Expenses[[#This Row],[Employee ID]]="(enter ID)","(autofill)",IF(Expenses[[#This Row],[Employee ID]]="","",IFERROR(ROUND(Expenses[[#This Row],['# of Hours]]*Expenses[[#This Row],[Hourly Rate]],2),0)))</f>
        <v/>
      </c>
      <c r="M276" s="103" t="str">
        <f>IF(Expenses[[#This Row],[Employee ID]]="(enter ID)","(autofill)",IF(Expenses[[#This Row],[Employee ID]]="","",IFERROR(ROUND(ROUND(Expenses[[#This Row],[Miles Traveled]]*0.655,2)+Expenses[[#This Row],[Meals 
Cost]]+Expenses[[#This Row],[Lodging Cost]],2),0)))</f>
        <v/>
      </c>
      <c r="N27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7" spans="1:14" x14ac:dyDescent="0.25">
      <c r="A277" s="89"/>
      <c r="B277" s="100" t="str">
        <f>IF(Expenses[[#This Row],[Employee ID]]="(enter ID)","(autofill)",IF(Expenses[[#This Row],[Employee ID]]="","",IFERROR(VLOOKUP(Expenses[[#This Row],[Employee ID]],EmployeeInfo[],3,0),"ID ERROR")))</f>
        <v/>
      </c>
      <c r="C277" s="90"/>
      <c r="D277" s="91"/>
      <c r="E277" s="92"/>
      <c r="F277" s="87"/>
      <c r="G277" s="136"/>
      <c r="H277" s="101" t="str">
        <f>IF(Expenses[[#This Row],[Employee ID]]="(enter ID)","(autofill)",IF(Expenses[[#This Row],[Employee ID]]="","",IFERROR(VLOOKUP(Expenses[[#This Row],[Employee ID]],EmployeeInfo[],7,0),"ID ERROR")))</f>
        <v/>
      </c>
      <c r="I277" s="88"/>
      <c r="J277" s="125"/>
      <c r="K277" s="125"/>
      <c r="L277" s="103" t="str">
        <f>IF(Expenses[[#This Row],[Employee ID]]="(enter ID)","(autofill)",IF(Expenses[[#This Row],[Employee ID]]="","",IFERROR(ROUND(Expenses[[#This Row],['# of Hours]]*Expenses[[#This Row],[Hourly Rate]],2),0)))</f>
        <v/>
      </c>
      <c r="M277" s="103" t="str">
        <f>IF(Expenses[[#This Row],[Employee ID]]="(enter ID)","(autofill)",IF(Expenses[[#This Row],[Employee ID]]="","",IFERROR(ROUND(ROUND(Expenses[[#This Row],[Miles Traveled]]*0.655,2)+Expenses[[#This Row],[Meals 
Cost]]+Expenses[[#This Row],[Lodging Cost]],2),0)))</f>
        <v/>
      </c>
      <c r="N27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8" spans="1:14" x14ac:dyDescent="0.25">
      <c r="A278" s="89"/>
      <c r="B278" s="100" t="str">
        <f>IF(Expenses[[#This Row],[Employee ID]]="(enter ID)","(autofill)",IF(Expenses[[#This Row],[Employee ID]]="","",IFERROR(VLOOKUP(Expenses[[#This Row],[Employee ID]],EmployeeInfo[],3,0),"ID ERROR")))</f>
        <v/>
      </c>
      <c r="C278" s="90"/>
      <c r="D278" s="91"/>
      <c r="E278" s="92"/>
      <c r="F278" s="87"/>
      <c r="G278" s="136"/>
      <c r="H278" s="101" t="str">
        <f>IF(Expenses[[#This Row],[Employee ID]]="(enter ID)","(autofill)",IF(Expenses[[#This Row],[Employee ID]]="","",IFERROR(VLOOKUP(Expenses[[#This Row],[Employee ID]],EmployeeInfo[],7,0),"ID ERROR")))</f>
        <v/>
      </c>
      <c r="I278" s="88"/>
      <c r="J278" s="125"/>
      <c r="K278" s="125"/>
      <c r="L278" s="103" t="str">
        <f>IF(Expenses[[#This Row],[Employee ID]]="(enter ID)","(autofill)",IF(Expenses[[#This Row],[Employee ID]]="","",IFERROR(ROUND(Expenses[[#This Row],['# of Hours]]*Expenses[[#This Row],[Hourly Rate]],2),0)))</f>
        <v/>
      </c>
      <c r="M278" s="103" t="str">
        <f>IF(Expenses[[#This Row],[Employee ID]]="(enter ID)","(autofill)",IF(Expenses[[#This Row],[Employee ID]]="","",IFERROR(ROUND(ROUND(Expenses[[#This Row],[Miles Traveled]]*0.655,2)+Expenses[[#This Row],[Meals 
Cost]]+Expenses[[#This Row],[Lodging Cost]],2),0)))</f>
        <v/>
      </c>
      <c r="N27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79" spans="1:14" x14ac:dyDescent="0.25">
      <c r="A279" s="89"/>
      <c r="B279" s="100" t="str">
        <f>IF(Expenses[[#This Row],[Employee ID]]="(enter ID)","(autofill)",IF(Expenses[[#This Row],[Employee ID]]="","",IFERROR(VLOOKUP(Expenses[[#This Row],[Employee ID]],EmployeeInfo[],3,0),"ID ERROR")))</f>
        <v/>
      </c>
      <c r="C279" s="90"/>
      <c r="D279" s="91"/>
      <c r="E279" s="92"/>
      <c r="F279" s="87"/>
      <c r="G279" s="136"/>
      <c r="H279" s="101" t="str">
        <f>IF(Expenses[[#This Row],[Employee ID]]="(enter ID)","(autofill)",IF(Expenses[[#This Row],[Employee ID]]="","",IFERROR(VLOOKUP(Expenses[[#This Row],[Employee ID]],EmployeeInfo[],7,0),"ID ERROR")))</f>
        <v/>
      </c>
      <c r="I279" s="88"/>
      <c r="J279" s="125"/>
      <c r="K279" s="125"/>
      <c r="L279" s="103" t="str">
        <f>IF(Expenses[[#This Row],[Employee ID]]="(enter ID)","(autofill)",IF(Expenses[[#This Row],[Employee ID]]="","",IFERROR(ROUND(Expenses[[#This Row],['# of Hours]]*Expenses[[#This Row],[Hourly Rate]],2),0)))</f>
        <v/>
      </c>
      <c r="M279" s="103" t="str">
        <f>IF(Expenses[[#This Row],[Employee ID]]="(enter ID)","(autofill)",IF(Expenses[[#This Row],[Employee ID]]="","",IFERROR(ROUND(ROUND(Expenses[[#This Row],[Miles Traveled]]*0.655,2)+Expenses[[#This Row],[Meals 
Cost]]+Expenses[[#This Row],[Lodging Cost]],2),0)))</f>
        <v/>
      </c>
      <c r="N27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0" spans="1:14" x14ac:dyDescent="0.25">
      <c r="A280" s="89"/>
      <c r="B280" s="100" t="str">
        <f>IF(Expenses[[#This Row],[Employee ID]]="(enter ID)","(autofill)",IF(Expenses[[#This Row],[Employee ID]]="","",IFERROR(VLOOKUP(Expenses[[#This Row],[Employee ID]],EmployeeInfo[],3,0),"ID ERROR")))</f>
        <v/>
      </c>
      <c r="C280" s="90"/>
      <c r="D280" s="91"/>
      <c r="E280" s="92"/>
      <c r="F280" s="87"/>
      <c r="G280" s="136"/>
      <c r="H280" s="101" t="str">
        <f>IF(Expenses[[#This Row],[Employee ID]]="(enter ID)","(autofill)",IF(Expenses[[#This Row],[Employee ID]]="","",IFERROR(VLOOKUP(Expenses[[#This Row],[Employee ID]],EmployeeInfo[],7,0),"ID ERROR")))</f>
        <v/>
      </c>
      <c r="I280" s="88"/>
      <c r="J280" s="125"/>
      <c r="K280" s="125"/>
      <c r="L280" s="103" t="str">
        <f>IF(Expenses[[#This Row],[Employee ID]]="(enter ID)","(autofill)",IF(Expenses[[#This Row],[Employee ID]]="","",IFERROR(ROUND(Expenses[[#This Row],['# of Hours]]*Expenses[[#This Row],[Hourly Rate]],2),0)))</f>
        <v/>
      </c>
      <c r="M280" s="103" t="str">
        <f>IF(Expenses[[#This Row],[Employee ID]]="(enter ID)","(autofill)",IF(Expenses[[#This Row],[Employee ID]]="","",IFERROR(ROUND(ROUND(Expenses[[#This Row],[Miles Traveled]]*0.655,2)+Expenses[[#This Row],[Meals 
Cost]]+Expenses[[#This Row],[Lodging Cost]],2),0)))</f>
        <v/>
      </c>
      <c r="N28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1" spans="1:14" x14ac:dyDescent="0.25">
      <c r="A281" s="89"/>
      <c r="B281" s="100" t="str">
        <f>IF(Expenses[[#This Row],[Employee ID]]="(enter ID)","(autofill)",IF(Expenses[[#This Row],[Employee ID]]="","",IFERROR(VLOOKUP(Expenses[[#This Row],[Employee ID]],EmployeeInfo[],3,0),"ID ERROR")))</f>
        <v/>
      </c>
      <c r="C281" s="90"/>
      <c r="D281" s="91"/>
      <c r="E281" s="92"/>
      <c r="F281" s="87"/>
      <c r="G281" s="136"/>
      <c r="H281" s="101" t="str">
        <f>IF(Expenses[[#This Row],[Employee ID]]="(enter ID)","(autofill)",IF(Expenses[[#This Row],[Employee ID]]="","",IFERROR(VLOOKUP(Expenses[[#This Row],[Employee ID]],EmployeeInfo[],7,0),"ID ERROR")))</f>
        <v/>
      </c>
      <c r="I281" s="88"/>
      <c r="J281" s="125"/>
      <c r="K281" s="125"/>
      <c r="L281" s="103" t="str">
        <f>IF(Expenses[[#This Row],[Employee ID]]="(enter ID)","(autofill)",IF(Expenses[[#This Row],[Employee ID]]="","",IFERROR(ROUND(Expenses[[#This Row],['# of Hours]]*Expenses[[#This Row],[Hourly Rate]],2),0)))</f>
        <v/>
      </c>
      <c r="M281" s="103" t="str">
        <f>IF(Expenses[[#This Row],[Employee ID]]="(enter ID)","(autofill)",IF(Expenses[[#This Row],[Employee ID]]="","",IFERROR(ROUND(ROUND(Expenses[[#This Row],[Miles Traveled]]*0.655,2)+Expenses[[#This Row],[Meals 
Cost]]+Expenses[[#This Row],[Lodging Cost]],2),0)))</f>
        <v/>
      </c>
      <c r="N28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2" spans="1:14" x14ac:dyDescent="0.25">
      <c r="A282" s="89"/>
      <c r="B282" s="100" t="str">
        <f>IF(Expenses[[#This Row],[Employee ID]]="(enter ID)","(autofill)",IF(Expenses[[#This Row],[Employee ID]]="","",IFERROR(VLOOKUP(Expenses[[#This Row],[Employee ID]],EmployeeInfo[],3,0),"ID ERROR")))</f>
        <v/>
      </c>
      <c r="C282" s="90"/>
      <c r="D282" s="91"/>
      <c r="E282" s="92"/>
      <c r="F282" s="87"/>
      <c r="G282" s="136"/>
      <c r="H282" s="101" t="str">
        <f>IF(Expenses[[#This Row],[Employee ID]]="(enter ID)","(autofill)",IF(Expenses[[#This Row],[Employee ID]]="","",IFERROR(VLOOKUP(Expenses[[#This Row],[Employee ID]],EmployeeInfo[],7,0),"ID ERROR")))</f>
        <v/>
      </c>
      <c r="I282" s="88"/>
      <c r="J282" s="125"/>
      <c r="K282" s="125"/>
      <c r="L282" s="103" t="str">
        <f>IF(Expenses[[#This Row],[Employee ID]]="(enter ID)","(autofill)",IF(Expenses[[#This Row],[Employee ID]]="","",IFERROR(ROUND(Expenses[[#This Row],['# of Hours]]*Expenses[[#This Row],[Hourly Rate]],2),0)))</f>
        <v/>
      </c>
      <c r="M282" s="103" t="str">
        <f>IF(Expenses[[#This Row],[Employee ID]]="(enter ID)","(autofill)",IF(Expenses[[#This Row],[Employee ID]]="","",IFERROR(ROUND(ROUND(Expenses[[#This Row],[Miles Traveled]]*0.655,2)+Expenses[[#This Row],[Meals 
Cost]]+Expenses[[#This Row],[Lodging Cost]],2),0)))</f>
        <v/>
      </c>
      <c r="N28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3" spans="1:14" x14ac:dyDescent="0.25">
      <c r="A283" s="89"/>
      <c r="B283" s="100" t="str">
        <f>IF(Expenses[[#This Row],[Employee ID]]="(enter ID)","(autofill)",IF(Expenses[[#This Row],[Employee ID]]="","",IFERROR(VLOOKUP(Expenses[[#This Row],[Employee ID]],EmployeeInfo[],3,0),"ID ERROR")))</f>
        <v/>
      </c>
      <c r="C283" s="90"/>
      <c r="D283" s="91"/>
      <c r="E283" s="92"/>
      <c r="F283" s="87"/>
      <c r="G283" s="136"/>
      <c r="H283" s="101" t="str">
        <f>IF(Expenses[[#This Row],[Employee ID]]="(enter ID)","(autofill)",IF(Expenses[[#This Row],[Employee ID]]="","",IFERROR(VLOOKUP(Expenses[[#This Row],[Employee ID]],EmployeeInfo[],7,0),"ID ERROR")))</f>
        <v/>
      </c>
      <c r="I283" s="88"/>
      <c r="J283" s="125"/>
      <c r="K283" s="125"/>
      <c r="L283" s="103" t="str">
        <f>IF(Expenses[[#This Row],[Employee ID]]="(enter ID)","(autofill)",IF(Expenses[[#This Row],[Employee ID]]="","",IFERROR(ROUND(Expenses[[#This Row],['# of Hours]]*Expenses[[#This Row],[Hourly Rate]],2),0)))</f>
        <v/>
      </c>
      <c r="M283" s="103" t="str">
        <f>IF(Expenses[[#This Row],[Employee ID]]="(enter ID)","(autofill)",IF(Expenses[[#This Row],[Employee ID]]="","",IFERROR(ROUND(ROUND(Expenses[[#This Row],[Miles Traveled]]*0.655,2)+Expenses[[#This Row],[Meals 
Cost]]+Expenses[[#This Row],[Lodging Cost]],2),0)))</f>
        <v/>
      </c>
      <c r="N28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4" spans="1:14" x14ac:dyDescent="0.25">
      <c r="A284" s="89"/>
      <c r="B284" s="100" t="str">
        <f>IF(Expenses[[#This Row],[Employee ID]]="(enter ID)","(autofill)",IF(Expenses[[#This Row],[Employee ID]]="","",IFERROR(VLOOKUP(Expenses[[#This Row],[Employee ID]],EmployeeInfo[],3,0),"ID ERROR")))</f>
        <v/>
      </c>
      <c r="C284" s="90"/>
      <c r="D284" s="91"/>
      <c r="E284" s="92"/>
      <c r="F284" s="87"/>
      <c r="G284" s="136"/>
      <c r="H284" s="101" t="str">
        <f>IF(Expenses[[#This Row],[Employee ID]]="(enter ID)","(autofill)",IF(Expenses[[#This Row],[Employee ID]]="","",IFERROR(VLOOKUP(Expenses[[#This Row],[Employee ID]],EmployeeInfo[],7,0),"ID ERROR")))</f>
        <v/>
      </c>
      <c r="I284" s="88"/>
      <c r="J284" s="125"/>
      <c r="K284" s="125"/>
      <c r="L284" s="103" t="str">
        <f>IF(Expenses[[#This Row],[Employee ID]]="(enter ID)","(autofill)",IF(Expenses[[#This Row],[Employee ID]]="","",IFERROR(ROUND(Expenses[[#This Row],['# of Hours]]*Expenses[[#This Row],[Hourly Rate]],2),0)))</f>
        <v/>
      </c>
      <c r="M284" s="103" t="str">
        <f>IF(Expenses[[#This Row],[Employee ID]]="(enter ID)","(autofill)",IF(Expenses[[#This Row],[Employee ID]]="","",IFERROR(ROUND(ROUND(Expenses[[#This Row],[Miles Traveled]]*0.655,2)+Expenses[[#This Row],[Meals 
Cost]]+Expenses[[#This Row],[Lodging Cost]],2),0)))</f>
        <v/>
      </c>
      <c r="N28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5" spans="1:14" x14ac:dyDescent="0.25">
      <c r="A285" s="89"/>
      <c r="B285" s="100" t="str">
        <f>IF(Expenses[[#This Row],[Employee ID]]="(enter ID)","(autofill)",IF(Expenses[[#This Row],[Employee ID]]="","",IFERROR(VLOOKUP(Expenses[[#This Row],[Employee ID]],EmployeeInfo[],3,0),"ID ERROR")))</f>
        <v/>
      </c>
      <c r="C285" s="90"/>
      <c r="D285" s="91"/>
      <c r="E285" s="92"/>
      <c r="F285" s="87"/>
      <c r="G285" s="136"/>
      <c r="H285" s="101" t="str">
        <f>IF(Expenses[[#This Row],[Employee ID]]="(enter ID)","(autofill)",IF(Expenses[[#This Row],[Employee ID]]="","",IFERROR(VLOOKUP(Expenses[[#This Row],[Employee ID]],EmployeeInfo[],7,0),"ID ERROR")))</f>
        <v/>
      </c>
      <c r="I285" s="88"/>
      <c r="J285" s="125"/>
      <c r="K285" s="125"/>
      <c r="L285" s="103" t="str">
        <f>IF(Expenses[[#This Row],[Employee ID]]="(enter ID)","(autofill)",IF(Expenses[[#This Row],[Employee ID]]="","",IFERROR(ROUND(Expenses[[#This Row],['# of Hours]]*Expenses[[#This Row],[Hourly Rate]],2),0)))</f>
        <v/>
      </c>
      <c r="M285" s="103" t="str">
        <f>IF(Expenses[[#This Row],[Employee ID]]="(enter ID)","(autofill)",IF(Expenses[[#This Row],[Employee ID]]="","",IFERROR(ROUND(ROUND(Expenses[[#This Row],[Miles Traveled]]*0.655,2)+Expenses[[#This Row],[Meals 
Cost]]+Expenses[[#This Row],[Lodging Cost]],2),0)))</f>
        <v/>
      </c>
      <c r="N28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6" spans="1:14" x14ac:dyDescent="0.25">
      <c r="A286" s="89"/>
      <c r="B286" s="100" t="str">
        <f>IF(Expenses[[#This Row],[Employee ID]]="(enter ID)","(autofill)",IF(Expenses[[#This Row],[Employee ID]]="","",IFERROR(VLOOKUP(Expenses[[#This Row],[Employee ID]],EmployeeInfo[],3,0),"ID ERROR")))</f>
        <v/>
      </c>
      <c r="C286" s="90"/>
      <c r="D286" s="91"/>
      <c r="E286" s="92"/>
      <c r="F286" s="87"/>
      <c r="G286" s="136"/>
      <c r="H286" s="101" t="str">
        <f>IF(Expenses[[#This Row],[Employee ID]]="(enter ID)","(autofill)",IF(Expenses[[#This Row],[Employee ID]]="","",IFERROR(VLOOKUP(Expenses[[#This Row],[Employee ID]],EmployeeInfo[],7,0),"ID ERROR")))</f>
        <v/>
      </c>
      <c r="I286" s="88"/>
      <c r="J286" s="125"/>
      <c r="K286" s="125"/>
      <c r="L286" s="103" t="str">
        <f>IF(Expenses[[#This Row],[Employee ID]]="(enter ID)","(autofill)",IF(Expenses[[#This Row],[Employee ID]]="","",IFERROR(ROUND(Expenses[[#This Row],['# of Hours]]*Expenses[[#This Row],[Hourly Rate]],2),0)))</f>
        <v/>
      </c>
      <c r="M286" s="103" t="str">
        <f>IF(Expenses[[#This Row],[Employee ID]]="(enter ID)","(autofill)",IF(Expenses[[#This Row],[Employee ID]]="","",IFERROR(ROUND(ROUND(Expenses[[#This Row],[Miles Traveled]]*0.655,2)+Expenses[[#This Row],[Meals 
Cost]]+Expenses[[#This Row],[Lodging Cost]],2),0)))</f>
        <v/>
      </c>
      <c r="N28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7" spans="1:14" x14ac:dyDescent="0.25">
      <c r="A287" s="89"/>
      <c r="B287" s="100" t="str">
        <f>IF(Expenses[[#This Row],[Employee ID]]="(enter ID)","(autofill)",IF(Expenses[[#This Row],[Employee ID]]="","",IFERROR(VLOOKUP(Expenses[[#This Row],[Employee ID]],EmployeeInfo[],3,0),"ID ERROR")))</f>
        <v/>
      </c>
      <c r="C287" s="90"/>
      <c r="D287" s="91"/>
      <c r="E287" s="92"/>
      <c r="F287" s="87"/>
      <c r="G287" s="136"/>
      <c r="H287" s="101" t="str">
        <f>IF(Expenses[[#This Row],[Employee ID]]="(enter ID)","(autofill)",IF(Expenses[[#This Row],[Employee ID]]="","",IFERROR(VLOOKUP(Expenses[[#This Row],[Employee ID]],EmployeeInfo[],7,0),"ID ERROR")))</f>
        <v/>
      </c>
      <c r="I287" s="88"/>
      <c r="J287" s="125"/>
      <c r="K287" s="125"/>
      <c r="L287" s="103" t="str">
        <f>IF(Expenses[[#This Row],[Employee ID]]="(enter ID)","(autofill)",IF(Expenses[[#This Row],[Employee ID]]="","",IFERROR(ROUND(Expenses[[#This Row],['# of Hours]]*Expenses[[#This Row],[Hourly Rate]],2),0)))</f>
        <v/>
      </c>
      <c r="M287" s="103" t="str">
        <f>IF(Expenses[[#This Row],[Employee ID]]="(enter ID)","(autofill)",IF(Expenses[[#This Row],[Employee ID]]="","",IFERROR(ROUND(ROUND(Expenses[[#This Row],[Miles Traveled]]*0.655,2)+Expenses[[#This Row],[Meals 
Cost]]+Expenses[[#This Row],[Lodging Cost]],2),0)))</f>
        <v/>
      </c>
      <c r="N28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8" spans="1:14" x14ac:dyDescent="0.25">
      <c r="A288" s="89"/>
      <c r="B288" s="100" t="str">
        <f>IF(Expenses[[#This Row],[Employee ID]]="(enter ID)","(autofill)",IF(Expenses[[#This Row],[Employee ID]]="","",IFERROR(VLOOKUP(Expenses[[#This Row],[Employee ID]],EmployeeInfo[],3,0),"ID ERROR")))</f>
        <v/>
      </c>
      <c r="C288" s="90"/>
      <c r="D288" s="91"/>
      <c r="E288" s="92"/>
      <c r="F288" s="87"/>
      <c r="G288" s="136"/>
      <c r="H288" s="101" t="str">
        <f>IF(Expenses[[#This Row],[Employee ID]]="(enter ID)","(autofill)",IF(Expenses[[#This Row],[Employee ID]]="","",IFERROR(VLOOKUP(Expenses[[#This Row],[Employee ID]],EmployeeInfo[],7,0),"ID ERROR")))</f>
        <v/>
      </c>
      <c r="I288" s="88"/>
      <c r="J288" s="125"/>
      <c r="K288" s="125"/>
      <c r="L288" s="103" t="str">
        <f>IF(Expenses[[#This Row],[Employee ID]]="(enter ID)","(autofill)",IF(Expenses[[#This Row],[Employee ID]]="","",IFERROR(ROUND(Expenses[[#This Row],['# of Hours]]*Expenses[[#This Row],[Hourly Rate]],2),0)))</f>
        <v/>
      </c>
      <c r="M288" s="103" t="str">
        <f>IF(Expenses[[#This Row],[Employee ID]]="(enter ID)","(autofill)",IF(Expenses[[#This Row],[Employee ID]]="","",IFERROR(ROUND(ROUND(Expenses[[#This Row],[Miles Traveled]]*0.655,2)+Expenses[[#This Row],[Meals 
Cost]]+Expenses[[#This Row],[Lodging Cost]],2),0)))</f>
        <v/>
      </c>
      <c r="N28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89" spans="1:14" x14ac:dyDescent="0.25">
      <c r="A289" s="89"/>
      <c r="B289" s="100" t="str">
        <f>IF(Expenses[[#This Row],[Employee ID]]="(enter ID)","(autofill)",IF(Expenses[[#This Row],[Employee ID]]="","",IFERROR(VLOOKUP(Expenses[[#This Row],[Employee ID]],EmployeeInfo[],3,0),"ID ERROR")))</f>
        <v/>
      </c>
      <c r="C289" s="90"/>
      <c r="D289" s="91"/>
      <c r="E289" s="92"/>
      <c r="F289" s="87"/>
      <c r="G289" s="136"/>
      <c r="H289" s="101" t="str">
        <f>IF(Expenses[[#This Row],[Employee ID]]="(enter ID)","(autofill)",IF(Expenses[[#This Row],[Employee ID]]="","",IFERROR(VLOOKUP(Expenses[[#This Row],[Employee ID]],EmployeeInfo[],7,0),"ID ERROR")))</f>
        <v/>
      </c>
      <c r="I289" s="88"/>
      <c r="J289" s="125"/>
      <c r="K289" s="125"/>
      <c r="L289" s="103" t="str">
        <f>IF(Expenses[[#This Row],[Employee ID]]="(enter ID)","(autofill)",IF(Expenses[[#This Row],[Employee ID]]="","",IFERROR(ROUND(Expenses[[#This Row],['# of Hours]]*Expenses[[#This Row],[Hourly Rate]],2),0)))</f>
        <v/>
      </c>
      <c r="M289" s="103" t="str">
        <f>IF(Expenses[[#This Row],[Employee ID]]="(enter ID)","(autofill)",IF(Expenses[[#This Row],[Employee ID]]="","",IFERROR(ROUND(ROUND(Expenses[[#This Row],[Miles Traveled]]*0.655,2)+Expenses[[#This Row],[Meals 
Cost]]+Expenses[[#This Row],[Lodging Cost]],2),0)))</f>
        <v/>
      </c>
      <c r="N28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0" spans="1:14" x14ac:dyDescent="0.25">
      <c r="A290" s="89"/>
      <c r="B290" s="100" t="str">
        <f>IF(Expenses[[#This Row],[Employee ID]]="(enter ID)","(autofill)",IF(Expenses[[#This Row],[Employee ID]]="","",IFERROR(VLOOKUP(Expenses[[#This Row],[Employee ID]],EmployeeInfo[],3,0),"ID ERROR")))</f>
        <v/>
      </c>
      <c r="C290" s="90"/>
      <c r="D290" s="91"/>
      <c r="E290" s="92"/>
      <c r="F290" s="87"/>
      <c r="G290" s="136"/>
      <c r="H290" s="101" t="str">
        <f>IF(Expenses[[#This Row],[Employee ID]]="(enter ID)","(autofill)",IF(Expenses[[#This Row],[Employee ID]]="","",IFERROR(VLOOKUP(Expenses[[#This Row],[Employee ID]],EmployeeInfo[],7,0),"ID ERROR")))</f>
        <v/>
      </c>
      <c r="I290" s="88"/>
      <c r="J290" s="125"/>
      <c r="K290" s="125"/>
      <c r="L290" s="103" t="str">
        <f>IF(Expenses[[#This Row],[Employee ID]]="(enter ID)","(autofill)",IF(Expenses[[#This Row],[Employee ID]]="","",IFERROR(ROUND(Expenses[[#This Row],['# of Hours]]*Expenses[[#This Row],[Hourly Rate]],2),0)))</f>
        <v/>
      </c>
      <c r="M290" s="103" t="str">
        <f>IF(Expenses[[#This Row],[Employee ID]]="(enter ID)","(autofill)",IF(Expenses[[#This Row],[Employee ID]]="","",IFERROR(ROUND(ROUND(Expenses[[#This Row],[Miles Traveled]]*0.655,2)+Expenses[[#This Row],[Meals 
Cost]]+Expenses[[#This Row],[Lodging Cost]],2),0)))</f>
        <v/>
      </c>
      <c r="N29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1" spans="1:14" x14ac:dyDescent="0.25">
      <c r="A291" s="89"/>
      <c r="B291" s="100" t="str">
        <f>IF(Expenses[[#This Row],[Employee ID]]="(enter ID)","(autofill)",IF(Expenses[[#This Row],[Employee ID]]="","",IFERROR(VLOOKUP(Expenses[[#This Row],[Employee ID]],EmployeeInfo[],3,0),"ID ERROR")))</f>
        <v/>
      </c>
      <c r="C291" s="90"/>
      <c r="D291" s="91"/>
      <c r="E291" s="92"/>
      <c r="F291" s="87"/>
      <c r="G291" s="136"/>
      <c r="H291" s="101" t="str">
        <f>IF(Expenses[[#This Row],[Employee ID]]="(enter ID)","(autofill)",IF(Expenses[[#This Row],[Employee ID]]="","",IFERROR(VLOOKUP(Expenses[[#This Row],[Employee ID]],EmployeeInfo[],7,0),"ID ERROR")))</f>
        <v/>
      </c>
      <c r="I291" s="88"/>
      <c r="J291" s="125"/>
      <c r="K291" s="125"/>
      <c r="L291" s="103" t="str">
        <f>IF(Expenses[[#This Row],[Employee ID]]="(enter ID)","(autofill)",IF(Expenses[[#This Row],[Employee ID]]="","",IFERROR(ROUND(Expenses[[#This Row],['# of Hours]]*Expenses[[#This Row],[Hourly Rate]],2),0)))</f>
        <v/>
      </c>
      <c r="M291" s="103" t="str">
        <f>IF(Expenses[[#This Row],[Employee ID]]="(enter ID)","(autofill)",IF(Expenses[[#This Row],[Employee ID]]="","",IFERROR(ROUND(ROUND(Expenses[[#This Row],[Miles Traveled]]*0.655,2)+Expenses[[#This Row],[Meals 
Cost]]+Expenses[[#This Row],[Lodging Cost]],2),0)))</f>
        <v/>
      </c>
      <c r="N29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2" spans="1:14" x14ac:dyDescent="0.25">
      <c r="A292" s="89"/>
      <c r="B292" s="100" t="str">
        <f>IF(Expenses[[#This Row],[Employee ID]]="(enter ID)","(autofill)",IF(Expenses[[#This Row],[Employee ID]]="","",IFERROR(VLOOKUP(Expenses[[#This Row],[Employee ID]],EmployeeInfo[],3,0),"ID ERROR")))</f>
        <v/>
      </c>
      <c r="C292" s="90"/>
      <c r="D292" s="91"/>
      <c r="E292" s="92"/>
      <c r="F292" s="87"/>
      <c r="G292" s="136"/>
      <c r="H292" s="101" t="str">
        <f>IF(Expenses[[#This Row],[Employee ID]]="(enter ID)","(autofill)",IF(Expenses[[#This Row],[Employee ID]]="","",IFERROR(VLOOKUP(Expenses[[#This Row],[Employee ID]],EmployeeInfo[],7,0),"ID ERROR")))</f>
        <v/>
      </c>
      <c r="I292" s="88"/>
      <c r="J292" s="125"/>
      <c r="K292" s="125"/>
      <c r="L292" s="103" t="str">
        <f>IF(Expenses[[#This Row],[Employee ID]]="(enter ID)","(autofill)",IF(Expenses[[#This Row],[Employee ID]]="","",IFERROR(ROUND(Expenses[[#This Row],['# of Hours]]*Expenses[[#This Row],[Hourly Rate]],2),0)))</f>
        <v/>
      </c>
      <c r="M292" s="103" t="str">
        <f>IF(Expenses[[#This Row],[Employee ID]]="(enter ID)","(autofill)",IF(Expenses[[#This Row],[Employee ID]]="","",IFERROR(ROUND(ROUND(Expenses[[#This Row],[Miles Traveled]]*0.655,2)+Expenses[[#This Row],[Meals 
Cost]]+Expenses[[#This Row],[Lodging Cost]],2),0)))</f>
        <v/>
      </c>
      <c r="N292"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3" spans="1:14" x14ac:dyDescent="0.25">
      <c r="A293" s="89"/>
      <c r="B293" s="100" t="str">
        <f>IF(Expenses[[#This Row],[Employee ID]]="(enter ID)","(autofill)",IF(Expenses[[#This Row],[Employee ID]]="","",IFERROR(VLOOKUP(Expenses[[#This Row],[Employee ID]],EmployeeInfo[],3,0),"ID ERROR")))</f>
        <v/>
      </c>
      <c r="C293" s="90"/>
      <c r="D293" s="91"/>
      <c r="E293" s="92"/>
      <c r="F293" s="87"/>
      <c r="G293" s="136"/>
      <c r="H293" s="101" t="str">
        <f>IF(Expenses[[#This Row],[Employee ID]]="(enter ID)","(autofill)",IF(Expenses[[#This Row],[Employee ID]]="","",IFERROR(VLOOKUP(Expenses[[#This Row],[Employee ID]],EmployeeInfo[],7,0),"ID ERROR")))</f>
        <v/>
      </c>
      <c r="I293" s="88"/>
      <c r="J293" s="125"/>
      <c r="K293" s="125"/>
      <c r="L293" s="103" t="str">
        <f>IF(Expenses[[#This Row],[Employee ID]]="(enter ID)","(autofill)",IF(Expenses[[#This Row],[Employee ID]]="","",IFERROR(ROUND(Expenses[[#This Row],['# of Hours]]*Expenses[[#This Row],[Hourly Rate]],2),0)))</f>
        <v/>
      </c>
      <c r="M293" s="103" t="str">
        <f>IF(Expenses[[#This Row],[Employee ID]]="(enter ID)","(autofill)",IF(Expenses[[#This Row],[Employee ID]]="","",IFERROR(ROUND(ROUND(Expenses[[#This Row],[Miles Traveled]]*0.655,2)+Expenses[[#This Row],[Meals 
Cost]]+Expenses[[#This Row],[Lodging Cost]],2),0)))</f>
        <v/>
      </c>
      <c r="N293"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4" spans="1:14" x14ac:dyDescent="0.25">
      <c r="A294" s="89"/>
      <c r="B294" s="100" t="str">
        <f>IF(Expenses[[#This Row],[Employee ID]]="(enter ID)","(autofill)",IF(Expenses[[#This Row],[Employee ID]]="","",IFERROR(VLOOKUP(Expenses[[#This Row],[Employee ID]],EmployeeInfo[],3,0),"ID ERROR")))</f>
        <v/>
      </c>
      <c r="C294" s="90"/>
      <c r="D294" s="91"/>
      <c r="E294" s="92"/>
      <c r="F294" s="87"/>
      <c r="G294" s="136"/>
      <c r="H294" s="101" t="str">
        <f>IF(Expenses[[#This Row],[Employee ID]]="(enter ID)","(autofill)",IF(Expenses[[#This Row],[Employee ID]]="","",IFERROR(VLOOKUP(Expenses[[#This Row],[Employee ID]],EmployeeInfo[],7,0),"ID ERROR")))</f>
        <v/>
      </c>
      <c r="I294" s="88"/>
      <c r="J294" s="125"/>
      <c r="K294" s="125"/>
      <c r="L294" s="103" t="str">
        <f>IF(Expenses[[#This Row],[Employee ID]]="(enter ID)","(autofill)",IF(Expenses[[#This Row],[Employee ID]]="","",IFERROR(ROUND(Expenses[[#This Row],['# of Hours]]*Expenses[[#This Row],[Hourly Rate]],2),0)))</f>
        <v/>
      </c>
      <c r="M294" s="103" t="str">
        <f>IF(Expenses[[#This Row],[Employee ID]]="(enter ID)","(autofill)",IF(Expenses[[#This Row],[Employee ID]]="","",IFERROR(ROUND(ROUND(Expenses[[#This Row],[Miles Traveled]]*0.655,2)+Expenses[[#This Row],[Meals 
Cost]]+Expenses[[#This Row],[Lodging Cost]],2),0)))</f>
        <v/>
      </c>
      <c r="N294"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5" spans="1:14" x14ac:dyDescent="0.25">
      <c r="A295" s="89"/>
      <c r="B295" s="100" t="str">
        <f>IF(Expenses[[#This Row],[Employee ID]]="(enter ID)","(autofill)",IF(Expenses[[#This Row],[Employee ID]]="","",IFERROR(VLOOKUP(Expenses[[#This Row],[Employee ID]],EmployeeInfo[],3,0),"ID ERROR")))</f>
        <v/>
      </c>
      <c r="C295" s="90"/>
      <c r="D295" s="91"/>
      <c r="E295" s="92"/>
      <c r="F295" s="87"/>
      <c r="G295" s="136"/>
      <c r="H295" s="101" t="str">
        <f>IF(Expenses[[#This Row],[Employee ID]]="(enter ID)","(autofill)",IF(Expenses[[#This Row],[Employee ID]]="","",IFERROR(VLOOKUP(Expenses[[#This Row],[Employee ID]],EmployeeInfo[],7,0),"ID ERROR")))</f>
        <v/>
      </c>
      <c r="I295" s="88"/>
      <c r="J295" s="125"/>
      <c r="K295" s="125"/>
      <c r="L295" s="103" t="str">
        <f>IF(Expenses[[#This Row],[Employee ID]]="(enter ID)","(autofill)",IF(Expenses[[#This Row],[Employee ID]]="","",IFERROR(ROUND(Expenses[[#This Row],['# of Hours]]*Expenses[[#This Row],[Hourly Rate]],2),0)))</f>
        <v/>
      </c>
      <c r="M295" s="103" t="str">
        <f>IF(Expenses[[#This Row],[Employee ID]]="(enter ID)","(autofill)",IF(Expenses[[#This Row],[Employee ID]]="","",IFERROR(ROUND(ROUND(Expenses[[#This Row],[Miles Traveled]]*0.655,2)+Expenses[[#This Row],[Meals 
Cost]]+Expenses[[#This Row],[Lodging Cost]],2),0)))</f>
        <v/>
      </c>
      <c r="N295"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6" spans="1:14" x14ac:dyDescent="0.25">
      <c r="A296" s="89"/>
      <c r="B296" s="100" t="str">
        <f>IF(Expenses[[#This Row],[Employee ID]]="(enter ID)","(autofill)",IF(Expenses[[#This Row],[Employee ID]]="","",IFERROR(VLOOKUP(Expenses[[#This Row],[Employee ID]],EmployeeInfo[],3,0),"ID ERROR")))</f>
        <v/>
      </c>
      <c r="C296" s="90"/>
      <c r="D296" s="91"/>
      <c r="E296" s="92"/>
      <c r="F296" s="87"/>
      <c r="G296" s="136"/>
      <c r="H296" s="101" t="str">
        <f>IF(Expenses[[#This Row],[Employee ID]]="(enter ID)","(autofill)",IF(Expenses[[#This Row],[Employee ID]]="","",IFERROR(VLOOKUP(Expenses[[#This Row],[Employee ID]],EmployeeInfo[],7,0),"ID ERROR")))</f>
        <v/>
      </c>
      <c r="I296" s="88"/>
      <c r="J296" s="125"/>
      <c r="K296" s="125"/>
      <c r="L296" s="103" t="str">
        <f>IF(Expenses[[#This Row],[Employee ID]]="(enter ID)","(autofill)",IF(Expenses[[#This Row],[Employee ID]]="","",IFERROR(ROUND(Expenses[[#This Row],['# of Hours]]*Expenses[[#This Row],[Hourly Rate]],2),0)))</f>
        <v/>
      </c>
      <c r="M296" s="103" t="str">
        <f>IF(Expenses[[#This Row],[Employee ID]]="(enter ID)","(autofill)",IF(Expenses[[#This Row],[Employee ID]]="","",IFERROR(ROUND(ROUND(Expenses[[#This Row],[Miles Traveled]]*0.655,2)+Expenses[[#This Row],[Meals 
Cost]]+Expenses[[#This Row],[Lodging Cost]],2),0)))</f>
        <v/>
      </c>
      <c r="N296"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7" spans="1:14" x14ac:dyDescent="0.25">
      <c r="A297" s="89"/>
      <c r="B297" s="100" t="str">
        <f>IF(Expenses[[#This Row],[Employee ID]]="(enter ID)","(autofill)",IF(Expenses[[#This Row],[Employee ID]]="","",IFERROR(VLOOKUP(Expenses[[#This Row],[Employee ID]],EmployeeInfo[],3,0),"ID ERROR")))</f>
        <v/>
      </c>
      <c r="C297" s="90"/>
      <c r="D297" s="91"/>
      <c r="E297" s="92"/>
      <c r="F297" s="87"/>
      <c r="G297" s="136"/>
      <c r="H297" s="101" t="str">
        <f>IF(Expenses[[#This Row],[Employee ID]]="(enter ID)","(autofill)",IF(Expenses[[#This Row],[Employee ID]]="","",IFERROR(VLOOKUP(Expenses[[#This Row],[Employee ID]],EmployeeInfo[],7,0),"ID ERROR")))</f>
        <v/>
      </c>
      <c r="I297" s="88"/>
      <c r="J297" s="125"/>
      <c r="K297" s="125"/>
      <c r="L297" s="103" t="str">
        <f>IF(Expenses[[#This Row],[Employee ID]]="(enter ID)","(autofill)",IF(Expenses[[#This Row],[Employee ID]]="","",IFERROR(ROUND(Expenses[[#This Row],['# of Hours]]*Expenses[[#This Row],[Hourly Rate]],2),0)))</f>
        <v/>
      </c>
      <c r="M297" s="103" t="str">
        <f>IF(Expenses[[#This Row],[Employee ID]]="(enter ID)","(autofill)",IF(Expenses[[#This Row],[Employee ID]]="","",IFERROR(ROUND(ROUND(Expenses[[#This Row],[Miles Traveled]]*0.655,2)+Expenses[[#This Row],[Meals 
Cost]]+Expenses[[#This Row],[Lodging Cost]],2),0)))</f>
        <v/>
      </c>
      <c r="N297"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8" spans="1:14" x14ac:dyDescent="0.25">
      <c r="A298" s="89"/>
      <c r="B298" s="100" t="str">
        <f>IF(Expenses[[#This Row],[Employee ID]]="(enter ID)","(autofill)",IF(Expenses[[#This Row],[Employee ID]]="","",IFERROR(VLOOKUP(Expenses[[#This Row],[Employee ID]],EmployeeInfo[],3,0),"ID ERROR")))</f>
        <v/>
      </c>
      <c r="C298" s="90"/>
      <c r="D298" s="91"/>
      <c r="E298" s="92"/>
      <c r="F298" s="87"/>
      <c r="G298" s="136"/>
      <c r="H298" s="101" t="str">
        <f>IF(Expenses[[#This Row],[Employee ID]]="(enter ID)","(autofill)",IF(Expenses[[#This Row],[Employee ID]]="","",IFERROR(VLOOKUP(Expenses[[#This Row],[Employee ID]],EmployeeInfo[],7,0),"ID ERROR")))</f>
        <v/>
      </c>
      <c r="I298" s="88"/>
      <c r="J298" s="125"/>
      <c r="K298" s="125"/>
      <c r="L298" s="103" t="str">
        <f>IF(Expenses[[#This Row],[Employee ID]]="(enter ID)","(autofill)",IF(Expenses[[#This Row],[Employee ID]]="","",IFERROR(ROUND(Expenses[[#This Row],['# of Hours]]*Expenses[[#This Row],[Hourly Rate]],2),0)))</f>
        <v/>
      </c>
      <c r="M298" s="103" t="str">
        <f>IF(Expenses[[#This Row],[Employee ID]]="(enter ID)","(autofill)",IF(Expenses[[#This Row],[Employee ID]]="","",IFERROR(ROUND(ROUND(Expenses[[#This Row],[Miles Traveled]]*0.655,2)+Expenses[[#This Row],[Meals 
Cost]]+Expenses[[#This Row],[Lodging Cost]],2),0)))</f>
        <v/>
      </c>
      <c r="N298"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299" spans="1:14" x14ac:dyDescent="0.25">
      <c r="A299" s="89"/>
      <c r="B299" s="100" t="str">
        <f>IF(Expenses[[#This Row],[Employee ID]]="(enter ID)","(autofill)",IF(Expenses[[#This Row],[Employee ID]]="","",IFERROR(VLOOKUP(Expenses[[#This Row],[Employee ID]],EmployeeInfo[],3,0),"ID ERROR")))</f>
        <v/>
      </c>
      <c r="C299" s="90"/>
      <c r="D299" s="91"/>
      <c r="E299" s="92"/>
      <c r="F299" s="87"/>
      <c r="G299" s="136"/>
      <c r="H299" s="101" t="str">
        <f>IF(Expenses[[#This Row],[Employee ID]]="(enter ID)","(autofill)",IF(Expenses[[#This Row],[Employee ID]]="","",IFERROR(VLOOKUP(Expenses[[#This Row],[Employee ID]],EmployeeInfo[],7,0),"ID ERROR")))</f>
        <v/>
      </c>
      <c r="I299" s="88"/>
      <c r="J299" s="125"/>
      <c r="K299" s="125"/>
      <c r="L299" s="103" t="str">
        <f>IF(Expenses[[#This Row],[Employee ID]]="(enter ID)","(autofill)",IF(Expenses[[#This Row],[Employee ID]]="","",IFERROR(ROUND(Expenses[[#This Row],['# of Hours]]*Expenses[[#This Row],[Hourly Rate]],2),0)))</f>
        <v/>
      </c>
      <c r="M299" s="103" t="str">
        <f>IF(Expenses[[#This Row],[Employee ID]]="(enter ID)","(autofill)",IF(Expenses[[#This Row],[Employee ID]]="","",IFERROR(ROUND(ROUND(Expenses[[#This Row],[Miles Traveled]]*0.655,2)+Expenses[[#This Row],[Meals 
Cost]]+Expenses[[#This Row],[Lodging Cost]],2),0)))</f>
        <v/>
      </c>
      <c r="N299"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0" spans="1:14" x14ac:dyDescent="0.25">
      <c r="A300" s="89"/>
      <c r="B300" s="100" t="str">
        <f>IF(Expenses[[#This Row],[Employee ID]]="(enter ID)","(autofill)",IF(Expenses[[#This Row],[Employee ID]]="","",IFERROR(VLOOKUP(Expenses[[#This Row],[Employee ID]],EmployeeInfo[],3,0),"ID ERROR")))</f>
        <v/>
      </c>
      <c r="C300" s="90"/>
      <c r="D300" s="91"/>
      <c r="E300" s="92"/>
      <c r="F300" s="87"/>
      <c r="G300" s="136"/>
      <c r="H300" s="101" t="str">
        <f>IF(Expenses[[#This Row],[Employee ID]]="(enter ID)","(autofill)",IF(Expenses[[#This Row],[Employee ID]]="","",IFERROR(VLOOKUP(Expenses[[#This Row],[Employee ID]],EmployeeInfo[],7,0),"ID ERROR")))</f>
        <v/>
      </c>
      <c r="I300" s="88"/>
      <c r="J300" s="125"/>
      <c r="K300" s="125"/>
      <c r="L300" s="103" t="str">
        <f>IF(Expenses[[#This Row],[Employee ID]]="(enter ID)","(autofill)",IF(Expenses[[#This Row],[Employee ID]]="","",IFERROR(ROUND(Expenses[[#This Row],['# of Hours]]*Expenses[[#This Row],[Hourly Rate]],2),0)))</f>
        <v/>
      </c>
      <c r="M300" s="103" t="str">
        <f>IF(Expenses[[#This Row],[Employee ID]]="(enter ID)","(autofill)",IF(Expenses[[#This Row],[Employee ID]]="","",IFERROR(ROUND(ROUND(Expenses[[#This Row],[Miles Traveled]]*0.655,2)+Expenses[[#This Row],[Meals 
Cost]]+Expenses[[#This Row],[Lodging Cost]],2),0)))</f>
        <v/>
      </c>
      <c r="N300"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1" spans="1:14" x14ac:dyDescent="0.25">
      <c r="A301" s="89"/>
      <c r="B301" s="100" t="str">
        <f>IF(Expenses[[#This Row],[Employee ID]]="(enter ID)","(autofill)",IF(Expenses[[#This Row],[Employee ID]]="","",IFERROR(VLOOKUP(Expenses[[#This Row],[Employee ID]],EmployeeInfo[],3,0),"ID ERROR")))</f>
        <v/>
      </c>
      <c r="C301" s="90"/>
      <c r="D301" s="91"/>
      <c r="E301" s="92"/>
      <c r="F301" s="87"/>
      <c r="G301" s="136"/>
      <c r="H301" s="101" t="str">
        <f>IF(Expenses[[#This Row],[Employee ID]]="(enter ID)","(autofill)",IF(Expenses[[#This Row],[Employee ID]]="","",IFERROR(VLOOKUP(Expenses[[#This Row],[Employee ID]],EmployeeInfo[],7,0),"ID ERROR")))</f>
        <v/>
      </c>
      <c r="I301" s="88"/>
      <c r="J301" s="125"/>
      <c r="K301" s="125"/>
      <c r="L301" s="103" t="str">
        <f>IF(Expenses[[#This Row],[Employee ID]]="(enter ID)","(autofill)",IF(Expenses[[#This Row],[Employee ID]]="","",IFERROR(ROUND(Expenses[[#This Row],['# of Hours]]*Expenses[[#This Row],[Hourly Rate]],2),0)))</f>
        <v/>
      </c>
      <c r="M301" s="103" t="str">
        <f>IF(Expenses[[#This Row],[Employee ID]]="(enter ID)","(autofill)",IF(Expenses[[#This Row],[Employee ID]]="","",IFERROR(ROUND(ROUND(Expenses[[#This Row],[Miles Traveled]]*0.655,2)+Expenses[[#This Row],[Meals 
Cost]]+Expenses[[#This Row],[Lodging Cost]],2),0)))</f>
        <v/>
      </c>
      <c r="N301" s="105"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2" spans="1:14" x14ac:dyDescent="0.25">
      <c r="A302" s="89"/>
      <c r="B302" s="100" t="str">
        <f>IF(Expenses[[#This Row],[Employee ID]]="(enter ID)","(autofill)",IF(Expenses[[#This Row],[Employee ID]]="","",IFERROR(VLOOKUP(Expenses[[#This Row],[Employee ID]],EmployeeInfo[],3,0),"ID ERROR")))</f>
        <v/>
      </c>
      <c r="C302" s="90"/>
      <c r="D302" s="91"/>
      <c r="E302" s="92"/>
      <c r="F302" s="93"/>
      <c r="G302" s="136"/>
      <c r="H302" s="102" t="str">
        <f>IF(Expenses[[#This Row],[Employee ID]]="(enter ID)","(autofill)",IF(Expenses[[#This Row],[Employee ID]]="","",IFERROR(VLOOKUP(Expenses[[#This Row],[Employee ID]],EmployeeInfo[],7,0),"ID ERROR")))</f>
        <v/>
      </c>
      <c r="I302" s="94"/>
      <c r="J302" s="126"/>
      <c r="K302" s="126"/>
      <c r="L302" s="104" t="str">
        <f>IF(Expenses[[#This Row],[Employee ID]]="(enter ID)","(autofill)",IF(Expenses[[#This Row],[Employee ID]]="","",IFERROR(ROUND(Expenses[[#This Row],['# of Hours]]*Expenses[[#This Row],[Hourly Rate]],2),0)))</f>
        <v/>
      </c>
      <c r="M302" s="104" t="str">
        <f>IF(Expenses[[#This Row],[Employee ID]]="(enter ID)","(autofill)",IF(Expenses[[#This Row],[Employee ID]]="","",IFERROR(ROUND(ROUND(Expenses[[#This Row],[Miles Traveled]]*0.655,2)+Expenses[[#This Row],[Meals 
Cost]]+Expenses[[#This Row],[Lodging Cost]],2),0)))</f>
        <v/>
      </c>
      <c r="N30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3" spans="1:14" x14ac:dyDescent="0.25">
      <c r="A303" s="89"/>
      <c r="B303" s="100" t="str">
        <f>IF(Expenses[[#This Row],[Employee ID]]="(enter ID)","(autofill)",IF(Expenses[[#This Row],[Employee ID]]="","",IFERROR(VLOOKUP(Expenses[[#This Row],[Employee ID]],EmployeeInfo[],3,0),"ID ERROR")))</f>
        <v/>
      </c>
      <c r="C303" s="90"/>
      <c r="D303" s="91"/>
      <c r="E303" s="92"/>
      <c r="F303" s="93"/>
      <c r="G303" s="136"/>
      <c r="H303" s="102" t="str">
        <f>IF(Expenses[[#This Row],[Employee ID]]="(enter ID)","(autofill)",IF(Expenses[[#This Row],[Employee ID]]="","",IFERROR(VLOOKUP(Expenses[[#This Row],[Employee ID]],EmployeeInfo[],7,0),"ID ERROR")))</f>
        <v/>
      </c>
      <c r="I303" s="94"/>
      <c r="J303" s="126"/>
      <c r="K303" s="126"/>
      <c r="L303" s="104" t="str">
        <f>IF(Expenses[[#This Row],[Employee ID]]="(enter ID)","(autofill)",IF(Expenses[[#This Row],[Employee ID]]="","",IFERROR(ROUND(Expenses[[#This Row],['# of Hours]]*Expenses[[#This Row],[Hourly Rate]],2),0)))</f>
        <v/>
      </c>
      <c r="M303" s="104" t="str">
        <f>IF(Expenses[[#This Row],[Employee ID]]="(enter ID)","(autofill)",IF(Expenses[[#This Row],[Employee ID]]="","",IFERROR(ROUND(ROUND(Expenses[[#This Row],[Miles Traveled]]*0.655,2)+Expenses[[#This Row],[Meals 
Cost]]+Expenses[[#This Row],[Lodging Cost]],2),0)))</f>
        <v/>
      </c>
      <c r="N30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4" spans="1:14" x14ac:dyDescent="0.25">
      <c r="A304" s="89"/>
      <c r="B304" s="100" t="str">
        <f>IF(Expenses[[#This Row],[Employee ID]]="(enter ID)","(autofill)",IF(Expenses[[#This Row],[Employee ID]]="","",IFERROR(VLOOKUP(Expenses[[#This Row],[Employee ID]],EmployeeInfo[],3,0),"ID ERROR")))</f>
        <v/>
      </c>
      <c r="C304" s="90"/>
      <c r="D304" s="91"/>
      <c r="E304" s="92"/>
      <c r="F304" s="93"/>
      <c r="G304" s="136"/>
      <c r="H304" s="102" t="str">
        <f>IF(Expenses[[#This Row],[Employee ID]]="(enter ID)","(autofill)",IF(Expenses[[#This Row],[Employee ID]]="","",IFERROR(VLOOKUP(Expenses[[#This Row],[Employee ID]],EmployeeInfo[],7,0),"ID ERROR")))</f>
        <v/>
      </c>
      <c r="I304" s="94"/>
      <c r="J304" s="126"/>
      <c r="K304" s="126"/>
      <c r="L304" s="104" t="str">
        <f>IF(Expenses[[#This Row],[Employee ID]]="(enter ID)","(autofill)",IF(Expenses[[#This Row],[Employee ID]]="","",IFERROR(ROUND(Expenses[[#This Row],['# of Hours]]*Expenses[[#This Row],[Hourly Rate]],2),0)))</f>
        <v/>
      </c>
      <c r="M304" s="104" t="str">
        <f>IF(Expenses[[#This Row],[Employee ID]]="(enter ID)","(autofill)",IF(Expenses[[#This Row],[Employee ID]]="","",IFERROR(ROUND(ROUND(Expenses[[#This Row],[Miles Traveled]]*0.655,2)+Expenses[[#This Row],[Meals 
Cost]]+Expenses[[#This Row],[Lodging Cost]],2),0)))</f>
        <v/>
      </c>
      <c r="N30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5" spans="1:14" x14ac:dyDescent="0.25">
      <c r="A305" s="89"/>
      <c r="B305" s="100" t="str">
        <f>IF(Expenses[[#This Row],[Employee ID]]="(enter ID)","(autofill)",IF(Expenses[[#This Row],[Employee ID]]="","",IFERROR(VLOOKUP(Expenses[[#This Row],[Employee ID]],EmployeeInfo[],3,0),"ID ERROR")))</f>
        <v/>
      </c>
      <c r="C305" s="90"/>
      <c r="D305" s="91"/>
      <c r="E305" s="92"/>
      <c r="F305" s="93"/>
      <c r="G305" s="136"/>
      <c r="H305" s="102" t="str">
        <f>IF(Expenses[[#This Row],[Employee ID]]="(enter ID)","(autofill)",IF(Expenses[[#This Row],[Employee ID]]="","",IFERROR(VLOOKUP(Expenses[[#This Row],[Employee ID]],EmployeeInfo[],7,0),"ID ERROR")))</f>
        <v/>
      </c>
      <c r="I305" s="94"/>
      <c r="J305" s="126"/>
      <c r="K305" s="126"/>
      <c r="L305" s="104" t="str">
        <f>IF(Expenses[[#This Row],[Employee ID]]="(enter ID)","(autofill)",IF(Expenses[[#This Row],[Employee ID]]="","",IFERROR(ROUND(Expenses[[#This Row],['# of Hours]]*Expenses[[#This Row],[Hourly Rate]],2),0)))</f>
        <v/>
      </c>
      <c r="M305" s="104" t="str">
        <f>IF(Expenses[[#This Row],[Employee ID]]="(enter ID)","(autofill)",IF(Expenses[[#This Row],[Employee ID]]="","",IFERROR(ROUND(ROUND(Expenses[[#This Row],[Miles Traveled]]*0.655,2)+Expenses[[#This Row],[Meals 
Cost]]+Expenses[[#This Row],[Lodging Cost]],2),0)))</f>
        <v/>
      </c>
      <c r="N30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6" spans="1:14" x14ac:dyDescent="0.25">
      <c r="A306" s="89"/>
      <c r="B306" s="100" t="str">
        <f>IF(Expenses[[#This Row],[Employee ID]]="(enter ID)","(autofill)",IF(Expenses[[#This Row],[Employee ID]]="","",IFERROR(VLOOKUP(Expenses[[#This Row],[Employee ID]],EmployeeInfo[],3,0),"ID ERROR")))</f>
        <v/>
      </c>
      <c r="C306" s="90"/>
      <c r="D306" s="91"/>
      <c r="E306" s="92"/>
      <c r="F306" s="93"/>
      <c r="G306" s="136"/>
      <c r="H306" s="102" t="str">
        <f>IF(Expenses[[#This Row],[Employee ID]]="(enter ID)","(autofill)",IF(Expenses[[#This Row],[Employee ID]]="","",IFERROR(VLOOKUP(Expenses[[#This Row],[Employee ID]],EmployeeInfo[],7,0),"ID ERROR")))</f>
        <v/>
      </c>
      <c r="I306" s="94"/>
      <c r="J306" s="126"/>
      <c r="K306" s="126"/>
      <c r="L306" s="104" t="str">
        <f>IF(Expenses[[#This Row],[Employee ID]]="(enter ID)","(autofill)",IF(Expenses[[#This Row],[Employee ID]]="","",IFERROR(ROUND(Expenses[[#This Row],['# of Hours]]*Expenses[[#This Row],[Hourly Rate]],2),0)))</f>
        <v/>
      </c>
      <c r="M306" s="104" t="str">
        <f>IF(Expenses[[#This Row],[Employee ID]]="(enter ID)","(autofill)",IF(Expenses[[#This Row],[Employee ID]]="","",IFERROR(ROUND(ROUND(Expenses[[#This Row],[Miles Traveled]]*0.655,2)+Expenses[[#This Row],[Meals 
Cost]]+Expenses[[#This Row],[Lodging Cost]],2),0)))</f>
        <v/>
      </c>
      <c r="N30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7" spans="1:14" x14ac:dyDescent="0.25">
      <c r="A307" s="89"/>
      <c r="B307" s="100" t="str">
        <f>IF(Expenses[[#This Row],[Employee ID]]="(enter ID)","(autofill)",IF(Expenses[[#This Row],[Employee ID]]="","",IFERROR(VLOOKUP(Expenses[[#This Row],[Employee ID]],EmployeeInfo[],3,0),"ID ERROR")))</f>
        <v/>
      </c>
      <c r="C307" s="90"/>
      <c r="D307" s="91"/>
      <c r="E307" s="92"/>
      <c r="F307" s="93"/>
      <c r="G307" s="136"/>
      <c r="H307" s="102" t="str">
        <f>IF(Expenses[[#This Row],[Employee ID]]="(enter ID)","(autofill)",IF(Expenses[[#This Row],[Employee ID]]="","",IFERROR(VLOOKUP(Expenses[[#This Row],[Employee ID]],EmployeeInfo[],7,0),"ID ERROR")))</f>
        <v/>
      </c>
      <c r="I307" s="94"/>
      <c r="J307" s="126"/>
      <c r="K307" s="126"/>
      <c r="L307" s="104" t="str">
        <f>IF(Expenses[[#This Row],[Employee ID]]="(enter ID)","(autofill)",IF(Expenses[[#This Row],[Employee ID]]="","",IFERROR(ROUND(Expenses[[#This Row],['# of Hours]]*Expenses[[#This Row],[Hourly Rate]],2),0)))</f>
        <v/>
      </c>
      <c r="M307" s="104" t="str">
        <f>IF(Expenses[[#This Row],[Employee ID]]="(enter ID)","(autofill)",IF(Expenses[[#This Row],[Employee ID]]="","",IFERROR(ROUND(ROUND(Expenses[[#This Row],[Miles Traveled]]*0.655,2)+Expenses[[#This Row],[Meals 
Cost]]+Expenses[[#This Row],[Lodging Cost]],2),0)))</f>
        <v/>
      </c>
      <c r="N30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8" spans="1:14" x14ac:dyDescent="0.25">
      <c r="A308" s="89"/>
      <c r="B308" s="100" t="str">
        <f>IF(Expenses[[#This Row],[Employee ID]]="(enter ID)","(autofill)",IF(Expenses[[#This Row],[Employee ID]]="","",IFERROR(VLOOKUP(Expenses[[#This Row],[Employee ID]],EmployeeInfo[],3,0),"ID ERROR")))</f>
        <v/>
      </c>
      <c r="C308" s="90"/>
      <c r="D308" s="91"/>
      <c r="E308" s="92"/>
      <c r="F308" s="93"/>
      <c r="G308" s="136"/>
      <c r="H308" s="102" t="str">
        <f>IF(Expenses[[#This Row],[Employee ID]]="(enter ID)","(autofill)",IF(Expenses[[#This Row],[Employee ID]]="","",IFERROR(VLOOKUP(Expenses[[#This Row],[Employee ID]],EmployeeInfo[],7,0),"ID ERROR")))</f>
        <v/>
      </c>
      <c r="I308" s="94"/>
      <c r="J308" s="126"/>
      <c r="K308" s="126"/>
      <c r="L308" s="104" t="str">
        <f>IF(Expenses[[#This Row],[Employee ID]]="(enter ID)","(autofill)",IF(Expenses[[#This Row],[Employee ID]]="","",IFERROR(ROUND(Expenses[[#This Row],['# of Hours]]*Expenses[[#This Row],[Hourly Rate]],2),0)))</f>
        <v/>
      </c>
      <c r="M308" s="104" t="str">
        <f>IF(Expenses[[#This Row],[Employee ID]]="(enter ID)","(autofill)",IF(Expenses[[#This Row],[Employee ID]]="","",IFERROR(ROUND(ROUND(Expenses[[#This Row],[Miles Traveled]]*0.655,2)+Expenses[[#This Row],[Meals 
Cost]]+Expenses[[#This Row],[Lodging Cost]],2),0)))</f>
        <v/>
      </c>
      <c r="N30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09" spans="1:14" x14ac:dyDescent="0.25">
      <c r="A309" s="89"/>
      <c r="B309" s="100" t="str">
        <f>IF(Expenses[[#This Row],[Employee ID]]="(enter ID)","(autofill)",IF(Expenses[[#This Row],[Employee ID]]="","",IFERROR(VLOOKUP(Expenses[[#This Row],[Employee ID]],EmployeeInfo[],3,0),"ID ERROR")))</f>
        <v/>
      </c>
      <c r="C309" s="90"/>
      <c r="D309" s="91"/>
      <c r="E309" s="92"/>
      <c r="F309" s="93"/>
      <c r="G309" s="136"/>
      <c r="H309" s="102" t="str">
        <f>IF(Expenses[[#This Row],[Employee ID]]="(enter ID)","(autofill)",IF(Expenses[[#This Row],[Employee ID]]="","",IFERROR(VLOOKUP(Expenses[[#This Row],[Employee ID]],EmployeeInfo[],7,0),"ID ERROR")))</f>
        <v/>
      </c>
      <c r="I309" s="94"/>
      <c r="J309" s="126"/>
      <c r="K309" s="126"/>
      <c r="L309" s="104" t="str">
        <f>IF(Expenses[[#This Row],[Employee ID]]="(enter ID)","(autofill)",IF(Expenses[[#This Row],[Employee ID]]="","",IFERROR(ROUND(Expenses[[#This Row],['# of Hours]]*Expenses[[#This Row],[Hourly Rate]],2),0)))</f>
        <v/>
      </c>
      <c r="M309" s="104" t="str">
        <f>IF(Expenses[[#This Row],[Employee ID]]="(enter ID)","(autofill)",IF(Expenses[[#This Row],[Employee ID]]="","",IFERROR(ROUND(ROUND(Expenses[[#This Row],[Miles Traveled]]*0.655,2)+Expenses[[#This Row],[Meals 
Cost]]+Expenses[[#This Row],[Lodging Cost]],2),0)))</f>
        <v/>
      </c>
      <c r="N30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0" spans="1:14" x14ac:dyDescent="0.25">
      <c r="A310" s="89"/>
      <c r="B310" s="100" t="str">
        <f>IF(Expenses[[#This Row],[Employee ID]]="(enter ID)","(autofill)",IF(Expenses[[#This Row],[Employee ID]]="","",IFERROR(VLOOKUP(Expenses[[#This Row],[Employee ID]],EmployeeInfo[],3,0),"ID ERROR")))</f>
        <v/>
      </c>
      <c r="C310" s="90"/>
      <c r="D310" s="91"/>
      <c r="E310" s="92"/>
      <c r="F310" s="93"/>
      <c r="G310" s="136"/>
      <c r="H310" s="102" t="str">
        <f>IF(Expenses[[#This Row],[Employee ID]]="(enter ID)","(autofill)",IF(Expenses[[#This Row],[Employee ID]]="","",IFERROR(VLOOKUP(Expenses[[#This Row],[Employee ID]],EmployeeInfo[],7,0),"ID ERROR")))</f>
        <v/>
      </c>
      <c r="I310" s="94"/>
      <c r="J310" s="126"/>
      <c r="K310" s="126"/>
      <c r="L310" s="104" t="str">
        <f>IF(Expenses[[#This Row],[Employee ID]]="(enter ID)","(autofill)",IF(Expenses[[#This Row],[Employee ID]]="","",IFERROR(ROUND(Expenses[[#This Row],['# of Hours]]*Expenses[[#This Row],[Hourly Rate]],2),0)))</f>
        <v/>
      </c>
      <c r="M310" s="104" t="str">
        <f>IF(Expenses[[#This Row],[Employee ID]]="(enter ID)","(autofill)",IF(Expenses[[#This Row],[Employee ID]]="","",IFERROR(ROUND(ROUND(Expenses[[#This Row],[Miles Traveled]]*0.655,2)+Expenses[[#This Row],[Meals 
Cost]]+Expenses[[#This Row],[Lodging Cost]],2),0)))</f>
        <v/>
      </c>
      <c r="N31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1" spans="1:14" x14ac:dyDescent="0.25">
      <c r="A311" s="89"/>
      <c r="B311" s="100" t="str">
        <f>IF(Expenses[[#This Row],[Employee ID]]="(enter ID)","(autofill)",IF(Expenses[[#This Row],[Employee ID]]="","",IFERROR(VLOOKUP(Expenses[[#This Row],[Employee ID]],EmployeeInfo[],3,0),"ID ERROR")))</f>
        <v/>
      </c>
      <c r="C311" s="90"/>
      <c r="D311" s="91"/>
      <c r="E311" s="92"/>
      <c r="F311" s="93"/>
      <c r="G311" s="136"/>
      <c r="H311" s="102" t="str">
        <f>IF(Expenses[[#This Row],[Employee ID]]="(enter ID)","(autofill)",IF(Expenses[[#This Row],[Employee ID]]="","",IFERROR(VLOOKUP(Expenses[[#This Row],[Employee ID]],EmployeeInfo[],7,0),"ID ERROR")))</f>
        <v/>
      </c>
      <c r="I311" s="94"/>
      <c r="J311" s="126"/>
      <c r="K311" s="126"/>
      <c r="L311" s="104" t="str">
        <f>IF(Expenses[[#This Row],[Employee ID]]="(enter ID)","(autofill)",IF(Expenses[[#This Row],[Employee ID]]="","",IFERROR(ROUND(Expenses[[#This Row],['# of Hours]]*Expenses[[#This Row],[Hourly Rate]],2),0)))</f>
        <v/>
      </c>
      <c r="M311" s="104" t="str">
        <f>IF(Expenses[[#This Row],[Employee ID]]="(enter ID)","(autofill)",IF(Expenses[[#This Row],[Employee ID]]="","",IFERROR(ROUND(ROUND(Expenses[[#This Row],[Miles Traveled]]*0.655,2)+Expenses[[#This Row],[Meals 
Cost]]+Expenses[[#This Row],[Lodging Cost]],2),0)))</f>
        <v/>
      </c>
      <c r="N31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2" spans="1:14" x14ac:dyDescent="0.25">
      <c r="A312" s="89"/>
      <c r="B312" s="100" t="str">
        <f>IF(Expenses[[#This Row],[Employee ID]]="(enter ID)","(autofill)",IF(Expenses[[#This Row],[Employee ID]]="","",IFERROR(VLOOKUP(Expenses[[#This Row],[Employee ID]],EmployeeInfo[],3,0),"ID ERROR")))</f>
        <v/>
      </c>
      <c r="C312" s="90"/>
      <c r="D312" s="91"/>
      <c r="E312" s="92"/>
      <c r="F312" s="93"/>
      <c r="G312" s="136"/>
      <c r="H312" s="102" t="str">
        <f>IF(Expenses[[#This Row],[Employee ID]]="(enter ID)","(autofill)",IF(Expenses[[#This Row],[Employee ID]]="","",IFERROR(VLOOKUP(Expenses[[#This Row],[Employee ID]],EmployeeInfo[],7,0),"ID ERROR")))</f>
        <v/>
      </c>
      <c r="I312" s="94"/>
      <c r="J312" s="126"/>
      <c r="K312" s="126"/>
      <c r="L312" s="104" t="str">
        <f>IF(Expenses[[#This Row],[Employee ID]]="(enter ID)","(autofill)",IF(Expenses[[#This Row],[Employee ID]]="","",IFERROR(ROUND(Expenses[[#This Row],['# of Hours]]*Expenses[[#This Row],[Hourly Rate]],2),0)))</f>
        <v/>
      </c>
      <c r="M312" s="104" t="str">
        <f>IF(Expenses[[#This Row],[Employee ID]]="(enter ID)","(autofill)",IF(Expenses[[#This Row],[Employee ID]]="","",IFERROR(ROUND(ROUND(Expenses[[#This Row],[Miles Traveled]]*0.655,2)+Expenses[[#This Row],[Meals 
Cost]]+Expenses[[#This Row],[Lodging Cost]],2),0)))</f>
        <v/>
      </c>
      <c r="N31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3" spans="1:14" x14ac:dyDescent="0.25">
      <c r="A313" s="89"/>
      <c r="B313" s="100" t="str">
        <f>IF(Expenses[[#This Row],[Employee ID]]="(enter ID)","(autofill)",IF(Expenses[[#This Row],[Employee ID]]="","",IFERROR(VLOOKUP(Expenses[[#This Row],[Employee ID]],EmployeeInfo[],3,0),"ID ERROR")))</f>
        <v/>
      </c>
      <c r="C313" s="90"/>
      <c r="D313" s="91"/>
      <c r="E313" s="92"/>
      <c r="F313" s="93"/>
      <c r="G313" s="136"/>
      <c r="H313" s="102" t="str">
        <f>IF(Expenses[[#This Row],[Employee ID]]="(enter ID)","(autofill)",IF(Expenses[[#This Row],[Employee ID]]="","",IFERROR(VLOOKUP(Expenses[[#This Row],[Employee ID]],EmployeeInfo[],7,0),"ID ERROR")))</f>
        <v/>
      </c>
      <c r="I313" s="94"/>
      <c r="J313" s="126"/>
      <c r="K313" s="126"/>
      <c r="L313" s="104" t="str">
        <f>IF(Expenses[[#This Row],[Employee ID]]="(enter ID)","(autofill)",IF(Expenses[[#This Row],[Employee ID]]="","",IFERROR(ROUND(Expenses[[#This Row],['# of Hours]]*Expenses[[#This Row],[Hourly Rate]],2),0)))</f>
        <v/>
      </c>
      <c r="M313" s="104" t="str">
        <f>IF(Expenses[[#This Row],[Employee ID]]="(enter ID)","(autofill)",IF(Expenses[[#This Row],[Employee ID]]="","",IFERROR(ROUND(ROUND(Expenses[[#This Row],[Miles Traveled]]*0.655,2)+Expenses[[#This Row],[Meals 
Cost]]+Expenses[[#This Row],[Lodging Cost]],2),0)))</f>
        <v/>
      </c>
      <c r="N31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4" spans="1:14" x14ac:dyDescent="0.25">
      <c r="A314" s="89"/>
      <c r="B314" s="100" t="str">
        <f>IF(Expenses[[#This Row],[Employee ID]]="(enter ID)","(autofill)",IF(Expenses[[#This Row],[Employee ID]]="","",IFERROR(VLOOKUP(Expenses[[#This Row],[Employee ID]],EmployeeInfo[],3,0),"ID ERROR")))</f>
        <v/>
      </c>
      <c r="C314" s="90"/>
      <c r="D314" s="91"/>
      <c r="E314" s="92"/>
      <c r="F314" s="93"/>
      <c r="G314" s="136"/>
      <c r="H314" s="102" t="str">
        <f>IF(Expenses[[#This Row],[Employee ID]]="(enter ID)","(autofill)",IF(Expenses[[#This Row],[Employee ID]]="","",IFERROR(VLOOKUP(Expenses[[#This Row],[Employee ID]],EmployeeInfo[],7,0),"ID ERROR")))</f>
        <v/>
      </c>
      <c r="I314" s="94"/>
      <c r="J314" s="126"/>
      <c r="K314" s="126"/>
      <c r="L314" s="104" t="str">
        <f>IF(Expenses[[#This Row],[Employee ID]]="(enter ID)","(autofill)",IF(Expenses[[#This Row],[Employee ID]]="","",IFERROR(ROUND(Expenses[[#This Row],['# of Hours]]*Expenses[[#This Row],[Hourly Rate]],2),0)))</f>
        <v/>
      </c>
      <c r="M314" s="104" t="str">
        <f>IF(Expenses[[#This Row],[Employee ID]]="(enter ID)","(autofill)",IF(Expenses[[#This Row],[Employee ID]]="","",IFERROR(ROUND(ROUND(Expenses[[#This Row],[Miles Traveled]]*0.655,2)+Expenses[[#This Row],[Meals 
Cost]]+Expenses[[#This Row],[Lodging Cost]],2),0)))</f>
        <v/>
      </c>
      <c r="N31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5" spans="1:14" x14ac:dyDescent="0.25">
      <c r="A315" s="89"/>
      <c r="B315" s="100" t="str">
        <f>IF(Expenses[[#This Row],[Employee ID]]="(enter ID)","(autofill)",IF(Expenses[[#This Row],[Employee ID]]="","",IFERROR(VLOOKUP(Expenses[[#This Row],[Employee ID]],EmployeeInfo[],3,0),"ID ERROR")))</f>
        <v/>
      </c>
      <c r="C315" s="90"/>
      <c r="D315" s="91"/>
      <c r="E315" s="92"/>
      <c r="F315" s="93"/>
      <c r="G315" s="136"/>
      <c r="H315" s="102" t="str">
        <f>IF(Expenses[[#This Row],[Employee ID]]="(enter ID)","(autofill)",IF(Expenses[[#This Row],[Employee ID]]="","",IFERROR(VLOOKUP(Expenses[[#This Row],[Employee ID]],EmployeeInfo[],7,0),"ID ERROR")))</f>
        <v/>
      </c>
      <c r="I315" s="94"/>
      <c r="J315" s="126"/>
      <c r="K315" s="126"/>
      <c r="L315" s="104" t="str">
        <f>IF(Expenses[[#This Row],[Employee ID]]="(enter ID)","(autofill)",IF(Expenses[[#This Row],[Employee ID]]="","",IFERROR(ROUND(Expenses[[#This Row],['# of Hours]]*Expenses[[#This Row],[Hourly Rate]],2),0)))</f>
        <v/>
      </c>
      <c r="M315" s="104" t="str">
        <f>IF(Expenses[[#This Row],[Employee ID]]="(enter ID)","(autofill)",IF(Expenses[[#This Row],[Employee ID]]="","",IFERROR(ROUND(ROUND(Expenses[[#This Row],[Miles Traveled]]*0.655,2)+Expenses[[#This Row],[Meals 
Cost]]+Expenses[[#This Row],[Lodging Cost]],2),0)))</f>
        <v/>
      </c>
      <c r="N31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6" spans="1:14" x14ac:dyDescent="0.25">
      <c r="A316" s="89"/>
      <c r="B316" s="100" t="str">
        <f>IF(Expenses[[#This Row],[Employee ID]]="(enter ID)","(autofill)",IF(Expenses[[#This Row],[Employee ID]]="","",IFERROR(VLOOKUP(Expenses[[#This Row],[Employee ID]],EmployeeInfo[],3,0),"ID ERROR")))</f>
        <v/>
      </c>
      <c r="C316" s="90"/>
      <c r="D316" s="91"/>
      <c r="E316" s="92"/>
      <c r="F316" s="93"/>
      <c r="G316" s="136"/>
      <c r="H316" s="102" t="str">
        <f>IF(Expenses[[#This Row],[Employee ID]]="(enter ID)","(autofill)",IF(Expenses[[#This Row],[Employee ID]]="","",IFERROR(VLOOKUP(Expenses[[#This Row],[Employee ID]],EmployeeInfo[],7,0),"ID ERROR")))</f>
        <v/>
      </c>
      <c r="I316" s="94"/>
      <c r="J316" s="126"/>
      <c r="K316" s="126"/>
      <c r="L316" s="104" t="str">
        <f>IF(Expenses[[#This Row],[Employee ID]]="(enter ID)","(autofill)",IF(Expenses[[#This Row],[Employee ID]]="","",IFERROR(ROUND(Expenses[[#This Row],['# of Hours]]*Expenses[[#This Row],[Hourly Rate]],2),0)))</f>
        <v/>
      </c>
      <c r="M316" s="104" t="str">
        <f>IF(Expenses[[#This Row],[Employee ID]]="(enter ID)","(autofill)",IF(Expenses[[#This Row],[Employee ID]]="","",IFERROR(ROUND(ROUND(Expenses[[#This Row],[Miles Traveled]]*0.655,2)+Expenses[[#This Row],[Meals 
Cost]]+Expenses[[#This Row],[Lodging Cost]],2),0)))</f>
        <v/>
      </c>
      <c r="N31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7" spans="1:14" x14ac:dyDescent="0.25">
      <c r="A317" s="89"/>
      <c r="B317" s="100" t="str">
        <f>IF(Expenses[[#This Row],[Employee ID]]="(enter ID)","(autofill)",IF(Expenses[[#This Row],[Employee ID]]="","",IFERROR(VLOOKUP(Expenses[[#This Row],[Employee ID]],EmployeeInfo[],3,0),"ID ERROR")))</f>
        <v/>
      </c>
      <c r="C317" s="90"/>
      <c r="D317" s="91"/>
      <c r="E317" s="92"/>
      <c r="F317" s="93"/>
      <c r="G317" s="136"/>
      <c r="H317" s="102" t="str">
        <f>IF(Expenses[[#This Row],[Employee ID]]="(enter ID)","(autofill)",IF(Expenses[[#This Row],[Employee ID]]="","",IFERROR(VLOOKUP(Expenses[[#This Row],[Employee ID]],EmployeeInfo[],7,0),"ID ERROR")))</f>
        <v/>
      </c>
      <c r="I317" s="94"/>
      <c r="J317" s="126"/>
      <c r="K317" s="126"/>
      <c r="L317" s="104" t="str">
        <f>IF(Expenses[[#This Row],[Employee ID]]="(enter ID)","(autofill)",IF(Expenses[[#This Row],[Employee ID]]="","",IFERROR(ROUND(Expenses[[#This Row],['# of Hours]]*Expenses[[#This Row],[Hourly Rate]],2),0)))</f>
        <v/>
      </c>
      <c r="M317" s="104" t="str">
        <f>IF(Expenses[[#This Row],[Employee ID]]="(enter ID)","(autofill)",IF(Expenses[[#This Row],[Employee ID]]="","",IFERROR(ROUND(ROUND(Expenses[[#This Row],[Miles Traveled]]*0.655,2)+Expenses[[#This Row],[Meals 
Cost]]+Expenses[[#This Row],[Lodging Cost]],2),0)))</f>
        <v/>
      </c>
      <c r="N31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8" spans="1:14" x14ac:dyDescent="0.25">
      <c r="A318" s="89"/>
      <c r="B318" s="100" t="str">
        <f>IF(Expenses[[#This Row],[Employee ID]]="(enter ID)","(autofill)",IF(Expenses[[#This Row],[Employee ID]]="","",IFERROR(VLOOKUP(Expenses[[#This Row],[Employee ID]],EmployeeInfo[],3,0),"ID ERROR")))</f>
        <v/>
      </c>
      <c r="C318" s="90"/>
      <c r="D318" s="91"/>
      <c r="E318" s="92"/>
      <c r="F318" s="93"/>
      <c r="G318" s="136"/>
      <c r="H318" s="102" t="str">
        <f>IF(Expenses[[#This Row],[Employee ID]]="(enter ID)","(autofill)",IF(Expenses[[#This Row],[Employee ID]]="","",IFERROR(VLOOKUP(Expenses[[#This Row],[Employee ID]],EmployeeInfo[],7,0),"ID ERROR")))</f>
        <v/>
      </c>
      <c r="I318" s="94"/>
      <c r="J318" s="126"/>
      <c r="K318" s="126"/>
      <c r="L318" s="104" t="str">
        <f>IF(Expenses[[#This Row],[Employee ID]]="(enter ID)","(autofill)",IF(Expenses[[#This Row],[Employee ID]]="","",IFERROR(ROUND(Expenses[[#This Row],['# of Hours]]*Expenses[[#This Row],[Hourly Rate]],2),0)))</f>
        <v/>
      </c>
      <c r="M318" s="104" t="str">
        <f>IF(Expenses[[#This Row],[Employee ID]]="(enter ID)","(autofill)",IF(Expenses[[#This Row],[Employee ID]]="","",IFERROR(ROUND(ROUND(Expenses[[#This Row],[Miles Traveled]]*0.655,2)+Expenses[[#This Row],[Meals 
Cost]]+Expenses[[#This Row],[Lodging Cost]],2),0)))</f>
        <v/>
      </c>
      <c r="N31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19" spans="1:14" x14ac:dyDescent="0.25">
      <c r="A319" s="89"/>
      <c r="B319" s="100" t="str">
        <f>IF(Expenses[[#This Row],[Employee ID]]="(enter ID)","(autofill)",IF(Expenses[[#This Row],[Employee ID]]="","",IFERROR(VLOOKUP(Expenses[[#This Row],[Employee ID]],EmployeeInfo[],3,0),"ID ERROR")))</f>
        <v/>
      </c>
      <c r="C319" s="90"/>
      <c r="D319" s="91"/>
      <c r="E319" s="92"/>
      <c r="F319" s="93"/>
      <c r="G319" s="136"/>
      <c r="H319" s="102" t="str">
        <f>IF(Expenses[[#This Row],[Employee ID]]="(enter ID)","(autofill)",IF(Expenses[[#This Row],[Employee ID]]="","",IFERROR(VLOOKUP(Expenses[[#This Row],[Employee ID]],EmployeeInfo[],7,0),"ID ERROR")))</f>
        <v/>
      </c>
      <c r="I319" s="94"/>
      <c r="J319" s="126"/>
      <c r="K319" s="126"/>
      <c r="L319" s="104" t="str">
        <f>IF(Expenses[[#This Row],[Employee ID]]="(enter ID)","(autofill)",IF(Expenses[[#This Row],[Employee ID]]="","",IFERROR(ROUND(Expenses[[#This Row],['# of Hours]]*Expenses[[#This Row],[Hourly Rate]],2),0)))</f>
        <v/>
      </c>
      <c r="M319" s="104" t="str">
        <f>IF(Expenses[[#This Row],[Employee ID]]="(enter ID)","(autofill)",IF(Expenses[[#This Row],[Employee ID]]="","",IFERROR(ROUND(ROUND(Expenses[[#This Row],[Miles Traveled]]*0.655,2)+Expenses[[#This Row],[Meals 
Cost]]+Expenses[[#This Row],[Lodging Cost]],2),0)))</f>
        <v/>
      </c>
      <c r="N31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0" spans="1:14" x14ac:dyDescent="0.25">
      <c r="A320" s="89"/>
      <c r="B320" s="100" t="str">
        <f>IF(Expenses[[#This Row],[Employee ID]]="(enter ID)","(autofill)",IF(Expenses[[#This Row],[Employee ID]]="","",IFERROR(VLOOKUP(Expenses[[#This Row],[Employee ID]],EmployeeInfo[],3,0),"ID ERROR")))</f>
        <v/>
      </c>
      <c r="C320" s="90"/>
      <c r="D320" s="91"/>
      <c r="E320" s="92"/>
      <c r="F320" s="93"/>
      <c r="G320" s="136"/>
      <c r="H320" s="102" t="str">
        <f>IF(Expenses[[#This Row],[Employee ID]]="(enter ID)","(autofill)",IF(Expenses[[#This Row],[Employee ID]]="","",IFERROR(VLOOKUP(Expenses[[#This Row],[Employee ID]],EmployeeInfo[],7,0),"ID ERROR")))</f>
        <v/>
      </c>
      <c r="I320" s="94"/>
      <c r="J320" s="126"/>
      <c r="K320" s="126"/>
      <c r="L320" s="104" t="str">
        <f>IF(Expenses[[#This Row],[Employee ID]]="(enter ID)","(autofill)",IF(Expenses[[#This Row],[Employee ID]]="","",IFERROR(ROUND(Expenses[[#This Row],['# of Hours]]*Expenses[[#This Row],[Hourly Rate]],2),0)))</f>
        <v/>
      </c>
      <c r="M320" s="104" t="str">
        <f>IF(Expenses[[#This Row],[Employee ID]]="(enter ID)","(autofill)",IF(Expenses[[#This Row],[Employee ID]]="","",IFERROR(ROUND(ROUND(Expenses[[#This Row],[Miles Traveled]]*0.655,2)+Expenses[[#This Row],[Meals 
Cost]]+Expenses[[#This Row],[Lodging Cost]],2),0)))</f>
        <v/>
      </c>
      <c r="N32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1" spans="1:14" x14ac:dyDescent="0.25">
      <c r="A321" s="89"/>
      <c r="B321" s="100" t="str">
        <f>IF(Expenses[[#This Row],[Employee ID]]="(enter ID)","(autofill)",IF(Expenses[[#This Row],[Employee ID]]="","",IFERROR(VLOOKUP(Expenses[[#This Row],[Employee ID]],EmployeeInfo[],3,0),"ID ERROR")))</f>
        <v/>
      </c>
      <c r="C321" s="90"/>
      <c r="D321" s="91"/>
      <c r="E321" s="92"/>
      <c r="F321" s="93"/>
      <c r="G321" s="136"/>
      <c r="H321" s="102" t="str">
        <f>IF(Expenses[[#This Row],[Employee ID]]="(enter ID)","(autofill)",IF(Expenses[[#This Row],[Employee ID]]="","",IFERROR(VLOOKUP(Expenses[[#This Row],[Employee ID]],EmployeeInfo[],7,0),"ID ERROR")))</f>
        <v/>
      </c>
      <c r="I321" s="94"/>
      <c r="J321" s="126"/>
      <c r="K321" s="126"/>
      <c r="L321" s="104" t="str">
        <f>IF(Expenses[[#This Row],[Employee ID]]="(enter ID)","(autofill)",IF(Expenses[[#This Row],[Employee ID]]="","",IFERROR(ROUND(Expenses[[#This Row],['# of Hours]]*Expenses[[#This Row],[Hourly Rate]],2),0)))</f>
        <v/>
      </c>
      <c r="M321" s="104" t="str">
        <f>IF(Expenses[[#This Row],[Employee ID]]="(enter ID)","(autofill)",IF(Expenses[[#This Row],[Employee ID]]="","",IFERROR(ROUND(ROUND(Expenses[[#This Row],[Miles Traveled]]*0.655,2)+Expenses[[#This Row],[Meals 
Cost]]+Expenses[[#This Row],[Lodging Cost]],2),0)))</f>
        <v/>
      </c>
      <c r="N32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2" spans="1:14" x14ac:dyDescent="0.25">
      <c r="A322" s="89"/>
      <c r="B322" s="100" t="str">
        <f>IF(Expenses[[#This Row],[Employee ID]]="(enter ID)","(autofill)",IF(Expenses[[#This Row],[Employee ID]]="","",IFERROR(VLOOKUP(Expenses[[#This Row],[Employee ID]],EmployeeInfo[],3,0),"ID ERROR")))</f>
        <v/>
      </c>
      <c r="C322" s="90"/>
      <c r="D322" s="91"/>
      <c r="E322" s="92"/>
      <c r="F322" s="93"/>
      <c r="G322" s="136"/>
      <c r="H322" s="102" t="str">
        <f>IF(Expenses[[#This Row],[Employee ID]]="(enter ID)","(autofill)",IF(Expenses[[#This Row],[Employee ID]]="","",IFERROR(VLOOKUP(Expenses[[#This Row],[Employee ID]],EmployeeInfo[],7,0),"ID ERROR")))</f>
        <v/>
      </c>
      <c r="I322" s="94"/>
      <c r="J322" s="126"/>
      <c r="K322" s="126"/>
      <c r="L322" s="104" t="str">
        <f>IF(Expenses[[#This Row],[Employee ID]]="(enter ID)","(autofill)",IF(Expenses[[#This Row],[Employee ID]]="","",IFERROR(ROUND(Expenses[[#This Row],['# of Hours]]*Expenses[[#This Row],[Hourly Rate]],2),0)))</f>
        <v/>
      </c>
      <c r="M322" s="104" t="str">
        <f>IF(Expenses[[#This Row],[Employee ID]]="(enter ID)","(autofill)",IF(Expenses[[#This Row],[Employee ID]]="","",IFERROR(ROUND(ROUND(Expenses[[#This Row],[Miles Traveled]]*0.655,2)+Expenses[[#This Row],[Meals 
Cost]]+Expenses[[#This Row],[Lodging Cost]],2),0)))</f>
        <v/>
      </c>
      <c r="N32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3" spans="1:14" x14ac:dyDescent="0.25">
      <c r="A323" s="89"/>
      <c r="B323" s="100" t="str">
        <f>IF(Expenses[[#This Row],[Employee ID]]="(enter ID)","(autofill)",IF(Expenses[[#This Row],[Employee ID]]="","",IFERROR(VLOOKUP(Expenses[[#This Row],[Employee ID]],EmployeeInfo[],3,0),"ID ERROR")))</f>
        <v/>
      </c>
      <c r="C323" s="90"/>
      <c r="D323" s="91"/>
      <c r="E323" s="92"/>
      <c r="F323" s="93"/>
      <c r="G323" s="136"/>
      <c r="H323" s="102" t="str">
        <f>IF(Expenses[[#This Row],[Employee ID]]="(enter ID)","(autofill)",IF(Expenses[[#This Row],[Employee ID]]="","",IFERROR(VLOOKUP(Expenses[[#This Row],[Employee ID]],EmployeeInfo[],7,0),"ID ERROR")))</f>
        <v/>
      </c>
      <c r="I323" s="94"/>
      <c r="J323" s="126"/>
      <c r="K323" s="126"/>
      <c r="L323" s="104" t="str">
        <f>IF(Expenses[[#This Row],[Employee ID]]="(enter ID)","(autofill)",IF(Expenses[[#This Row],[Employee ID]]="","",IFERROR(ROUND(Expenses[[#This Row],['# of Hours]]*Expenses[[#This Row],[Hourly Rate]],2),0)))</f>
        <v/>
      </c>
      <c r="M323" s="104" t="str">
        <f>IF(Expenses[[#This Row],[Employee ID]]="(enter ID)","(autofill)",IF(Expenses[[#This Row],[Employee ID]]="","",IFERROR(ROUND(ROUND(Expenses[[#This Row],[Miles Traveled]]*0.655,2)+Expenses[[#This Row],[Meals 
Cost]]+Expenses[[#This Row],[Lodging Cost]],2),0)))</f>
        <v/>
      </c>
      <c r="N32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4" spans="1:14" x14ac:dyDescent="0.25">
      <c r="A324" s="89"/>
      <c r="B324" s="100" t="str">
        <f>IF(Expenses[[#This Row],[Employee ID]]="(enter ID)","(autofill)",IF(Expenses[[#This Row],[Employee ID]]="","",IFERROR(VLOOKUP(Expenses[[#This Row],[Employee ID]],EmployeeInfo[],3,0),"ID ERROR")))</f>
        <v/>
      </c>
      <c r="C324" s="90"/>
      <c r="D324" s="91"/>
      <c r="E324" s="92"/>
      <c r="F324" s="93"/>
      <c r="G324" s="136"/>
      <c r="H324" s="102" t="str">
        <f>IF(Expenses[[#This Row],[Employee ID]]="(enter ID)","(autofill)",IF(Expenses[[#This Row],[Employee ID]]="","",IFERROR(VLOOKUP(Expenses[[#This Row],[Employee ID]],EmployeeInfo[],7,0),"ID ERROR")))</f>
        <v/>
      </c>
      <c r="I324" s="94"/>
      <c r="J324" s="126"/>
      <c r="K324" s="126"/>
      <c r="L324" s="104" t="str">
        <f>IF(Expenses[[#This Row],[Employee ID]]="(enter ID)","(autofill)",IF(Expenses[[#This Row],[Employee ID]]="","",IFERROR(ROUND(Expenses[[#This Row],['# of Hours]]*Expenses[[#This Row],[Hourly Rate]],2),0)))</f>
        <v/>
      </c>
      <c r="M324" s="104" t="str">
        <f>IF(Expenses[[#This Row],[Employee ID]]="(enter ID)","(autofill)",IF(Expenses[[#This Row],[Employee ID]]="","",IFERROR(ROUND(ROUND(Expenses[[#This Row],[Miles Traveled]]*0.655,2)+Expenses[[#This Row],[Meals 
Cost]]+Expenses[[#This Row],[Lodging Cost]],2),0)))</f>
        <v/>
      </c>
      <c r="N32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5" spans="1:14" x14ac:dyDescent="0.25">
      <c r="A325" s="89"/>
      <c r="B325" s="100" t="str">
        <f>IF(Expenses[[#This Row],[Employee ID]]="(enter ID)","(autofill)",IF(Expenses[[#This Row],[Employee ID]]="","",IFERROR(VLOOKUP(Expenses[[#This Row],[Employee ID]],EmployeeInfo[],3,0),"ID ERROR")))</f>
        <v/>
      </c>
      <c r="C325" s="90"/>
      <c r="D325" s="91"/>
      <c r="E325" s="92"/>
      <c r="F325" s="93"/>
      <c r="G325" s="136"/>
      <c r="H325" s="102" t="str">
        <f>IF(Expenses[[#This Row],[Employee ID]]="(enter ID)","(autofill)",IF(Expenses[[#This Row],[Employee ID]]="","",IFERROR(VLOOKUP(Expenses[[#This Row],[Employee ID]],EmployeeInfo[],7,0),"ID ERROR")))</f>
        <v/>
      </c>
      <c r="I325" s="94"/>
      <c r="J325" s="126"/>
      <c r="K325" s="126"/>
      <c r="L325" s="104" t="str">
        <f>IF(Expenses[[#This Row],[Employee ID]]="(enter ID)","(autofill)",IF(Expenses[[#This Row],[Employee ID]]="","",IFERROR(ROUND(Expenses[[#This Row],['# of Hours]]*Expenses[[#This Row],[Hourly Rate]],2),0)))</f>
        <v/>
      </c>
      <c r="M325" s="104" t="str">
        <f>IF(Expenses[[#This Row],[Employee ID]]="(enter ID)","(autofill)",IF(Expenses[[#This Row],[Employee ID]]="","",IFERROR(ROUND(ROUND(Expenses[[#This Row],[Miles Traveled]]*0.655,2)+Expenses[[#This Row],[Meals 
Cost]]+Expenses[[#This Row],[Lodging Cost]],2),0)))</f>
        <v/>
      </c>
      <c r="N32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6" spans="1:14" x14ac:dyDescent="0.25">
      <c r="A326" s="89"/>
      <c r="B326" s="100" t="str">
        <f>IF(Expenses[[#This Row],[Employee ID]]="(enter ID)","(autofill)",IF(Expenses[[#This Row],[Employee ID]]="","",IFERROR(VLOOKUP(Expenses[[#This Row],[Employee ID]],EmployeeInfo[],3,0),"ID ERROR")))</f>
        <v/>
      </c>
      <c r="C326" s="90"/>
      <c r="D326" s="91"/>
      <c r="E326" s="92"/>
      <c r="F326" s="93"/>
      <c r="G326" s="136"/>
      <c r="H326" s="102" t="str">
        <f>IF(Expenses[[#This Row],[Employee ID]]="(enter ID)","(autofill)",IF(Expenses[[#This Row],[Employee ID]]="","",IFERROR(VLOOKUP(Expenses[[#This Row],[Employee ID]],EmployeeInfo[],7,0),"ID ERROR")))</f>
        <v/>
      </c>
      <c r="I326" s="94"/>
      <c r="J326" s="126"/>
      <c r="K326" s="126"/>
      <c r="L326" s="104" t="str">
        <f>IF(Expenses[[#This Row],[Employee ID]]="(enter ID)","(autofill)",IF(Expenses[[#This Row],[Employee ID]]="","",IFERROR(ROUND(Expenses[[#This Row],['# of Hours]]*Expenses[[#This Row],[Hourly Rate]],2),0)))</f>
        <v/>
      </c>
      <c r="M326" s="104" t="str">
        <f>IF(Expenses[[#This Row],[Employee ID]]="(enter ID)","(autofill)",IF(Expenses[[#This Row],[Employee ID]]="","",IFERROR(ROUND(ROUND(Expenses[[#This Row],[Miles Traveled]]*0.655,2)+Expenses[[#This Row],[Meals 
Cost]]+Expenses[[#This Row],[Lodging Cost]],2),0)))</f>
        <v/>
      </c>
      <c r="N32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7" spans="1:14" x14ac:dyDescent="0.25">
      <c r="A327" s="89"/>
      <c r="B327" s="100" t="str">
        <f>IF(Expenses[[#This Row],[Employee ID]]="(enter ID)","(autofill)",IF(Expenses[[#This Row],[Employee ID]]="","",IFERROR(VLOOKUP(Expenses[[#This Row],[Employee ID]],EmployeeInfo[],3,0),"ID ERROR")))</f>
        <v/>
      </c>
      <c r="C327" s="90"/>
      <c r="D327" s="91"/>
      <c r="E327" s="92"/>
      <c r="F327" s="93"/>
      <c r="G327" s="136"/>
      <c r="H327" s="102" t="str">
        <f>IF(Expenses[[#This Row],[Employee ID]]="(enter ID)","(autofill)",IF(Expenses[[#This Row],[Employee ID]]="","",IFERROR(VLOOKUP(Expenses[[#This Row],[Employee ID]],EmployeeInfo[],7,0),"ID ERROR")))</f>
        <v/>
      </c>
      <c r="I327" s="94"/>
      <c r="J327" s="126"/>
      <c r="K327" s="126"/>
      <c r="L327" s="104" t="str">
        <f>IF(Expenses[[#This Row],[Employee ID]]="(enter ID)","(autofill)",IF(Expenses[[#This Row],[Employee ID]]="","",IFERROR(ROUND(Expenses[[#This Row],['# of Hours]]*Expenses[[#This Row],[Hourly Rate]],2),0)))</f>
        <v/>
      </c>
      <c r="M327" s="104" t="str">
        <f>IF(Expenses[[#This Row],[Employee ID]]="(enter ID)","(autofill)",IF(Expenses[[#This Row],[Employee ID]]="","",IFERROR(ROUND(ROUND(Expenses[[#This Row],[Miles Traveled]]*0.655,2)+Expenses[[#This Row],[Meals 
Cost]]+Expenses[[#This Row],[Lodging Cost]],2),0)))</f>
        <v/>
      </c>
      <c r="N32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8" spans="1:14" x14ac:dyDescent="0.25">
      <c r="A328" s="89"/>
      <c r="B328" s="100" t="str">
        <f>IF(Expenses[[#This Row],[Employee ID]]="(enter ID)","(autofill)",IF(Expenses[[#This Row],[Employee ID]]="","",IFERROR(VLOOKUP(Expenses[[#This Row],[Employee ID]],EmployeeInfo[],3,0),"ID ERROR")))</f>
        <v/>
      </c>
      <c r="C328" s="90"/>
      <c r="D328" s="91"/>
      <c r="E328" s="92"/>
      <c r="F328" s="93"/>
      <c r="G328" s="136"/>
      <c r="H328" s="102" t="str">
        <f>IF(Expenses[[#This Row],[Employee ID]]="(enter ID)","(autofill)",IF(Expenses[[#This Row],[Employee ID]]="","",IFERROR(VLOOKUP(Expenses[[#This Row],[Employee ID]],EmployeeInfo[],7,0),"ID ERROR")))</f>
        <v/>
      </c>
      <c r="I328" s="94"/>
      <c r="J328" s="126"/>
      <c r="K328" s="126"/>
      <c r="L328" s="104" t="str">
        <f>IF(Expenses[[#This Row],[Employee ID]]="(enter ID)","(autofill)",IF(Expenses[[#This Row],[Employee ID]]="","",IFERROR(ROUND(Expenses[[#This Row],['# of Hours]]*Expenses[[#This Row],[Hourly Rate]],2),0)))</f>
        <v/>
      </c>
      <c r="M328" s="104" t="str">
        <f>IF(Expenses[[#This Row],[Employee ID]]="(enter ID)","(autofill)",IF(Expenses[[#This Row],[Employee ID]]="","",IFERROR(ROUND(ROUND(Expenses[[#This Row],[Miles Traveled]]*0.655,2)+Expenses[[#This Row],[Meals 
Cost]]+Expenses[[#This Row],[Lodging Cost]],2),0)))</f>
        <v/>
      </c>
      <c r="N32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29" spans="1:14" x14ac:dyDescent="0.25">
      <c r="A329" s="89"/>
      <c r="B329" s="100" t="str">
        <f>IF(Expenses[[#This Row],[Employee ID]]="(enter ID)","(autofill)",IF(Expenses[[#This Row],[Employee ID]]="","",IFERROR(VLOOKUP(Expenses[[#This Row],[Employee ID]],EmployeeInfo[],3,0),"ID ERROR")))</f>
        <v/>
      </c>
      <c r="C329" s="90"/>
      <c r="D329" s="91"/>
      <c r="E329" s="92"/>
      <c r="F329" s="93"/>
      <c r="G329" s="136"/>
      <c r="H329" s="102" t="str">
        <f>IF(Expenses[[#This Row],[Employee ID]]="(enter ID)","(autofill)",IF(Expenses[[#This Row],[Employee ID]]="","",IFERROR(VLOOKUP(Expenses[[#This Row],[Employee ID]],EmployeeInfo[],7,0),"ID ERROR")))</f>
        <v/>
      </c>
      <c r="I329" s="94"/>
      <c r="J329" s="126"/>
      <c r="K329" s="126"/>
      <c r="L329" s="104" t="str">
        <f>IF(Expenses[[#This Row],[Employee ID]]="(enter ID)","(autofill)",IF(Expenses[[#This Row],[Employee ID]]="","",IFERROR(ROUND(Expenses[[#This Row],['# of Hours]]*Expenses[[#This Row],[Hourly Rate]],2),0)))</f>
        <v/>
      </c>
      <c r="M329" s="104" t="str">
        <f>IF(Expenses[[#This Row],[Employee ID]]="(enter ID)","(autofill)",IF(Expenses[[#This Row],[Employee ID]]="","",IFERROR(ROUND(ROUND(Expenses[[#This Row],[Miles Traveled]]*0.655,2)+Expenses[[#This Row],[Meals 
Cost]]+Expenses[[#This Row],[Lodging Cost]],2),0)))</f>
        <v/>
      </c>
      <c r="N32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0" spans="1:14" x14ac:dyDescent="0.25">
      <c r="A330" s="89"/>
      <c r="B330" s="100" t="str">
        <f>IF(Expenses[[#This Row],[Employee ID]]="(enter ID)","(autofill)",IF(Expenses[[#This Row],[Employee ID]]="","",IFERROR(VLOOKUP(Expenses[[#This Row],[Employee ID]],EmployeeInfo[],3,0),"ID ERROR")))</f>
        <v/>
      </c>
      <c r="C330" s="90"/>
      <c r="D330" s="91"/>
      <c r="E330" s="92"/>
      <c r="F330" s="93"/>
      <c r="G330" s="136"/>
      <c r="H330" s="102" t="str">
        <f>IF(Expenses[[#This Row],[Employee ID]]="(enter ID)","(autofill)",IF(Expenses[[#This Row],[Employee ID]]="","",IFERROR(VLOOKUP(Expenses[[#This Row],[Employee ID]],EmployeeInfo[],7,0),"ID ERROR")))</f>
        <v/>
      </c>
      <c r="I330" s="94"/>
      <c r="J330" s="126"/>
      <c r="K330" s="126"/>
      <c r="L330" s="104" t="str">
        <f>IF(Expenses[[#This Row],[Employee ID]]="(enter ID)","(autofill)",IF(Expenses[[#This Row],[Employee ID]]="","",IFERROR(ROUND(Expenses[[#This Row],['# of Hours]]*Expenses[[#This Row],[Hourly Rate]],2),0)))</f>
        <v/>
      </c>
      <c r="M330" s="104" t="str">
        <f>IF(Expenses[[#This Row],[Employee ID]]="(enter ID)","(autofill)",IF(Expenses[[#This Row],[Employee ID]]="","",IFERROR(ROUND(ROUND(Expenses[[#This Row],[Miles Traveled]]*0.655,2)+Expenses[[#This Row],[Meals 
Cost]]+Expenses[[#This Row],[Lodging Cost]],2),0)))</f>
        <v/>
      </c>
      <c r="N33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1" spans="1:14" x14ac:dyDescent="0.25">
      <c r="A331" s="89"/>
      <c r="B331" s="100" t="str">
        <f>IF(Expenses[[#This Row],[Employee ID]]="(enter ID)","(autofill)",IF(Expenses[[#This Row],[Employee ID]]="","",IFERROR(VLOOKUP(Expenses[[#This Row],[Employee ID]],EmployeeInfo[],3,0),"ID ERROR")))</f>
        <v/>
      </c>
      <c r="C331" s="90"/>
      <c r="D331" s="91"/>
      <c r="E331" s="92"/>
      <c r="F331" s="93"/>
      <c r="G331" s="136"/>
      <c r="H331" s="102" t="str">
        <f>IF(Expenses[[#This Row],[Employee ID]]="(enter ID)","(autofill)",IF(Expenses[[#This Row],[Employee ID]]="","",IFERROR(VLOOKUP(Expenses[[#This Row],[Employee ID]],EmployeeInfo[],7,0),"ID ERROR")))</f>
        <v/>
      </c>
      <c r="I331" s="94"/>
      <c r="J331" s="126"/>
      <c r="K331" s="126"/>
      <c r="L331" s="104" t="str">
        <f>IF(Expenses[[#This Row],[Employee ID]]="(enter ID)","(autofill)",IF(Expenses[[#This Row],[Employee ID]]="","",IFERROR(ROUND(Expenses[[#This Row],['# of Hours]]*Expenses[[#This Row],[Hourly Rate]],2),0)))</f>
        <v/>
      </c>
      <c r="M331" s="104" t="str">
        <f>IF(Expenses[[#This Row],[Employee ID]]="(enter ID)","(autofill)",IF(Expenses[[#This Row],[Employee ID]]="","",IFERROR(ROUND(ROUND(Expenses[[#This Row],[Miles Traveled]]*0.655,2)+Expenses[[#This Row],[Meals 
Cost]]+Expenses[[#This Row],[Lodging Cost]],2),0)))</f>
        <v/>
      </c>
      <c r="N33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2" spans="1:14" x14ac:dyDescent="0.25">
      <c r="A332" s="89"/>
      <c r="B332" s="100" t="str">
        <f>IF(Expenses[[#This Row],[Employee ID]]="(enter ID)","(autofill)",IF(Expenses[[#This Row],[Employee ID]]="","",IFERROR(VLOOKUP(Expenses[[#This Row],[Employee ID]],EmployeeInfo[],3,0),"ID ERROR")))</f>
        <v/>
      </c>
      <c r="C332" s="90"/>
      <c r="D332" s="91"/>
      <c r="E332" s="92"/>
      <c r="F332" s="93"/>
      <c r="G332" s="136"/>
      <c r="H332" s="102" t="str">
        <f>IF(Expenses[[#This Row],[Employee ID]]="(enter ID)","(autofill)",IF(Expenses[[#This Row],[Employee ID]]="","",IFERROR(VLOOKUP(Expenses[[#This Row],[Employee ID]],EmployeeInfo[],7,0),"ID ERROR")))</f>
        <v/>
      </c>
      <c r="I332" s="94"/>
      <c r="J332" s="126"/>
      <c r="K332" s="126"/>
      <c r="L332" s="104" t="str">
        <f>IF(Expenses[[#This Row],[Employee ID]]="(enter ID)","(autofill)",IF(Expenses[[#This Row],[Employee ID]]="","",IFERROR(ROUND(Expenses[[#This Row],['# of Hours]]*Expenses[[#This Row],[Hourly Rate]],2),0)))</f>
        <v/>
      </c>
      <c r="M332" s="104" t="str">
        <f>IF(Expenses[[#This Row],[Employee ID]]="(enter ID)","(autofill)",IF(Expenses[[#This Row],[Employee ID]]="","",IFERROR(ROUND(ROUND(Expenses[[#This Row],[Miles Traveled]]*0.655,2)+Expenses[[#This Row],[Meals 
Cost]]+Expenses[[#This Row],[Lodging Cost]],2),0)))</f>
        <v/>
      </c>
      <c r="N33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3" spans="1:14" x14ac:dyDescent="0.25">
      <c r="A333" s="89"/>
      <c r="B333" s="100" t="str">
        <f>IF(Expenses[[#This Row],[Employee ID]]="(enter ID)","(autofill)",IF(Expenses[[#This Row],[Employee ID]]="","",IFERROR(VLOOKUP(Expenses[[#This Row],[Employee ID]],EmployeeInfo[],3,0),"ID ERROR")))</f>
        <v/>
      </c>
      <c r="C333" s="90"/>
      <c r="D333" s="91"/>
      <c r="E333" s="92"/>
      <c r="F333" s="93"/>
      <c r="G333" s="136"/>
      <c r="H333" s="102" t="str">
        <f>IF(Expenses[[#This Row],[Employee ID]]="(enter ID)","(autofill)",IF(Expenses[[#This Row],[Employee ID]]="","",IFERROR(VLOOKUP(Expenses[[#This Row],[Employee ID]],EmployeeInfo[],7,0),"ID ERROR")))</f>
        <v/>
      </c>
      <c r="I333" s="94"/>
      <c r="J333" s="126"/>
      <c r="K333" s="126"/>
      <c r="L333" s="104" t="str">
        <f>IF(Expenses[[#This Row],[Employee ID]]="(enter ID)","(autofill)",IF(Expenses[[#This Row],[Employee ID]]="","",IFERROR(ROUND(Expenses[[#This Row],['# of Hours]]*Expenses[[#This Row],[Hourly Rate]],2),0)))</f>
        <v/>
      </c>
      <c r="M333" s="104" t="str">
        <f>IF(Expenses[[#This Row],[Employee ID]]="(enter ID)","(autofill)",IF(Expenses[[#This Row],[Employee ID]]="","",IFERROR(ROUND(ROUND(Expenses[[#This Row],[Miles Traveled]]*0.655,2)+Expenses[[#This Row],[Meals 
Cost]]+Expenses[[#This Row],[Lodging Cost]],2),0)))</f>
        <v/>
      </c>
      <c r="N33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4" spans="1:14" x14ac:dyDescent="0.25">
      <c r="A334" s="89"/>
      <c r="B334" s="100" t="str">
        <f>IF(Expenses[[#This Row],[Employee ID]]="(enter ID)","(autofill)",IF(Expenses[[#This Row],[Employee ID]]="","",IFERROR(VLOOKUP(Expenses[[#This Row],[Employee ID]],EmployeeInfo[],3,0),"ID ERROR")))</f>
        <v/>
      </c>
      <c r="C334" s="90"/>
      <c r="D334" s="91"/>
      <c r="E334" s="92"/>
      <c r="F334" s="93"/>
      <c r="G334" s="136"/>
      <c r="H334" s="102" t="str">
        <f>IF(Expenses[[#This Row],[Employee ID]]="(enter ID)","(autofill)",IF(Expenses[[#This Row],[Employee ID]]="","",IFERROR(VLOOKUP(Expenses[[#This Row],[Employee ID]],EmployeeInfo[],7,0),"ID ERROR")))</f>
        <v/>
      </c>
      <c r="I334" s="94"/>
      <c r="J334" s="126"/>
      <c r="K334" s="126"/>
      <c r="L334" s="104" t="str">
        <f>IF(Expenses[[#This Row],[Employee ID]]="(enter ID)","(autofill)",IF(Expenses[[#This Row],[Employee ID]]="","",IFERROR(ROUND(Expenses[[#This Row],['# of Hours]]*Expenses[[#This Row],[Hourly Rate]],2),0)))</f>
        <v/>
      </c>
      <c r="M334" s="104" t="str">
        <f>IF(Expenses[[#This Row],[Employee ID]]="(enter ID)","(autofill)",IF(Expenses[[#This Row],[Employee ID]]="","",IFERROR(ROUND(ROUND(Expenses[[#This Row],[Miles Traveled]]*0.655,2)+Expenses[[#This Row],[Meals 
Cost]]+Expenses[[#This Row],[Lodging Cost]],2),0)))</f>
        <v/>
      </c>
      <c r="N33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5" spans="1:14" x14ac:dyDescent="0.25">
      <c r="A335" s="89"/>
      <c r="B335" s="100" t="str">
        <f>IF(Expenses[[#This Row],[Employee ID]]="(enter ID)","(autofill)",IF(Expenses[[#This Row],[Employee ID]]="","",IFERROR(VLOOKUP(Expenses[[#This Row],[Employee ID]],EmployeeInfo[],3,0),"ID ERROR")))</f>
        <v/>
      </c>
      <c r="C335" s="90"/>
      <c r="D335" s="91"/>
      <c r="E335" s="92"/>
      <c r="F335" s="93"/>
      <c r="G335" s="136"/>
      <c r="H335" s="102" t="str">
        <f>IF(Expenses[[#This Row],[Employee ID]]="(enter ID)","(autofill)",IF(Expenses[[#This Row],[Employee ID]]="","",IFERROR(VLOOKUP(Expenses[[#This Row],[Employee ID]],EmployeeInfo[],7,0),"ID ERROR")))</f>
        <v/>
      </c>
      <c r="I335" s="94"/>
      <c r="J335" s="126"/>
      <c r="K335" s="126"/>
      <c r="L335" s="104" t="str">
        <f>IF(Expenses[[#This Row],[Employee ID]]="(enter ID)","(autofill)",IF(Expenses[[#This Row],[Employee ID]]="","",IFERROR(ROUND(Expenses[[#This Row],['# of Hours]]*Expenses[[#This Row],[Hourly Rate]],2),0)))</f>
        <v/>
      </c>
      <c r="M335" s="104" t="str">
        <f>IF(Expenses[[#This Row],[Employee ID]]="(enter ID)","(autofill)",IF(Expenses[[#This Row],[Employee ID]]="","",IFERROR(ROUND(ROUND(Expenses[[#This Row],[Miles Traveled]]*0.655,2)+Expenses[[#This Row],[Meals 
Cost]]+Expenses[[#This Row],[Lodging Cost]],2),0)))</f>
        <v/>
      </c>
      <c r="N33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6" spans="1:14" x14ac:dyDescent="0.25">
      <c r="A336" s="89"/>
      <c r="B336" s="100" t="str">
        <f>IF(Expenses[[#This Row],[Employee ID]]="(enter ID)","(autofill)",IF(Expenses[[#This Row],[Employee ID]]="","",IFERROR(VLOOKUP(Expenses[[#This Row],[Employee ID]],EmployeeInfo[],3,0),"ID ERROR")))</f>
        <v/>
      </c>
      <c r="C336" s="90"/>
      <c r="D336" s="91"/>
      <c r="E336" s="92"/>
      <c r="F336" s="93"/>
      <c r="G336" s="136"/>
      <c r="H336" s="102" t="str">
        <f>IF(Expenses[[#This Row],[Employee ID]]="(enter ID)","(autofill)",IF(Expenses[[#This Row],[Employee ID]]="","",IFERROR(VLOOKUP(Expenses[[#This Row],[Employee ID]],EmployeeInfo[],7,0),"ID ERROR")))</f>
        <v/>
      </c>
      <c r="I336" s="94"/>
      <c r="J336" s="126"/>
      <c r="K336" s="126"/>
      <c r="L336" s="104" t="str">
        <f>IF(Expenses[[#This Row],[Employee ID]]="(enter ID)","(autofill)",IF(Expenses[[#This Row],[Employee ID]]="","",IFERROR(ROUND(Expenses[[#This Row],['# of Hours]]*Expenses[[#This Row],[Hourly Rate]],2),0)))</f>
        <v/>
      </c>
      <c r="M336" s="104" t="str">
        <f>IF(Expenses[[#This Row],[Employee ID]]="(enter ID)","(autofill)",IF(Expenses[[#This Row],[Employee ID]]="","",IFERROR(ROUND(ROUND(Expenses[[#This Row],[Miles Traveled]]*0.655,2)+Expenses[[#This Row],[Meals 
Cost]]+Expenses[[#This Row],[Lodging Cost]],2),0)))</f>
        <v/>
      </c>
      <c r="N33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7" spans="1:14" x14ac:dyDescent="0.25">
      <c r="A337" s="89"/>
      <c r="B337" s="100" t="str">
        <f>IF(Expenses[[#This Row],[Employee ID]]="(enter ID)","(autofill)",IF(Expenses[[#This Row],[Employee ID]]="","",IFERROR(VLOOKUP(Expenses[[#This Row],[Employee ID]],EmployeeInfo[],3,0),"ID ERROR")))</f>
        <v/>
      </c>
      <c r="C337" s="90"/>
      <c r="D337" s="91"/>
      <c r="E337" s="92"/>
      <c r="F337" s="93"/>
      <c r="G337" s="136"/>
      <c r="H337" s="102" t="str">
        <f>IF(Expenses[[#This Row],[Employee ID]]="(enter ID)","(autofill)",IF(Expenses[[#This Row],[Employee ID]]="","",IFERROR(VLOOKUP(Expenses[[#This Row],[Employee ID]],EmployeeInfo[],7,0),"ID ERROR")))</f>
        <v/>
      </c>
      <c r="I337" s="94"/>
      <c r="J337" s="126"/>
      <c r="K337" s="126"/>
      <c r="L337" s="104" t="str">
        <f>IF(Expenses[[#This Row],[Employee ID]]="(enter ID)","(autofill)",IF(Expenses[[#This Row],[Employee ID]]="","",IFERROR(ROUND(Expenses[[#This Row],['# of Hours]]*Expenses[[#This Row],[Hourly Rate]],2),0)))</f>
        <v/>
      </c>
      <c r="M337" s="104" t="str">
        <f>IF(Expenses[[#This Row],[Employee ID]]="(enter ID)","(autofill)",IF(Expenses[[#This Row],[Employee ID]]="","",IFERROR(ROUND(ROUND(Expenses[[#This Row],[Miles Traveled]]*0.655,2)+Expenses[[#This Row],[Meals 
Cost]]+Expenses[[#This Row],[Lodging Cost]],2),0)))</f>
        <v/>
      </c>
      <c r="N33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8" spans="1:14" x14ac:dyDescent="0.25">
      <c r="A338" s="89"/>
      <c r="B338" s="100" t="str">
        <f>IF(Expenses[[#This Row],[Employee ID]]="(enter ID)","(autofill)",IF(Expenses[[#This Row],[Employee ID]]="","",IFERROR(VLOOKUP(Expenses[[#This Row],[Employee ID]],EmployeeInfo[],3,0),"ID ERROR")))</f>
        <v/>
      </c>
      <c r="C338" s="90"/>
      <c r="D338" s="91"/>
      <c r="E338" s="92"/>
      <c r="F338" s="93"/>
      <c r="G338" s="136"/>
      <c r="H338" s="102" t="str">
        <f>IF(Expenses[[#This Row],[Employee ID]]="(enter ID)","(autofill)",IF(Expenses[[#This Row],[Employee ID]]="","",IFERROR(VLOOKUP(Expenses[[#This Row],[Employee ID]],EmployeeInfo[],7,0),"ID ERROR")))</f>
        <v/>
      </c>
      <c r="I338" s="94"/>
      <c r="J338" s="126"/>
      <c r="K338" s="126"/>
      <c r="L338" s="104" t="str">
        <f>IF(Expenses[[#This Row],[Employee ID]]="(enter ID)","(autofill)",IF(Expenses[[#This Row],[Employee ID]]="","",IFERROR(ROUND(Expenses[[#This Row],['# of Hours]]*Expenses[[#This Row],[Hourly Rate]],2),0)))</f>
        <v/>
      </c>
      <c r="M338" s="104" t="str">
        <f>IF(Expenses[[#This Row],[Employee ID]]="(enter ID)","(autofill)",IF(Expenses[[#This Row],[Employee ID]]="","",IFERROR(ROUND(ROUND(Expenses[[#This Row],[Miles Traveled]]*0.655,2)+Expenses[[#This Row],[Meals 
Cost]]+Expenses[[#This Row],[Lodging Cost]],2),0)))</f>
        <v/>
      </c>
      <c r="N33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39" spans="1:14" x14ac:dyDescent="0.25">
      <c r="A339" s="89"/>
      <c r="B339" s="100" t="str">
        <f>IF(Expenses[[#This Row],[Employee ID]]="(enter ID)","(autofill)",IF(Expenses[[#This Row],[Employee ID]]="","",IFERROR(VLOOKUP(Expenses[[#This Row],[Employee ID]],EmployeeInfo[],3,0),"ID ERROR")))</f>
        <v/>
      </c>
      <c r="C339" s="90"/>
      <c r="D339" s="91"/>
      <c r="E339" s="92"/>
      <c r="F339" s="93"/>
      <c r="G339" s="136"/>
      <c r="H339" s="102" t="str">
        <f>IF(Expenses[[#This Row],[Employee ID]]="(enter ID)","(autofill)",IF(Expenses[[#This Row],[Employee ID]]="","",IFERROR(VLOOKUP(Expenses[[#This Row],[Employee ID]],EmployeeInfo[],7,0),"ID ERROR")))</f>
        <v/>
      </c>
      <c r="I339" s="94"/>
      <c r="J339" s="126"/>
      <c r="K339" s="126"/>
      <c r="L339" s="104" t="str">
        <f>IF(Expenses[[#This Row],[Employee ID]]="(enter ID)","(autofill)",IF(Expenses[[#This Row],[Employee ID]]="","",IFERROR(ROUND(Expenses[[#This Row],['# of Hours]]*Expenses[[#This Row],[Hourly Rate]],2),0)))</f>
        <v/>
      </c>
      <c r="M339" s="104" t="str">
        <f>IF(Expenses[[#This Row],[Employee ID]]="(enter ID)","(autofill)",IF(Expenses[[#This Row],[Employee ID]]="","",IFERROR(ROUND(ROUND(Expenses[[#This Row],[Miles Traveled]]*0.655,2)+Expenses[[#This Row],[Meals 
Cost]]+Expenses[[#This Row],[Lodging Cost]],2),0)))</f>
        <v/>
      </c>
      <c r="N33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0" spans="1:14" x14ac:dyDescent="0.25">
      <c r="A340" s="89"/>
      <c r="B340" s="100" t="str">
        <f>IF(Expenses[[#This Row],[Employee ID]]="(enter ID)","(autofill)",IF(Expenses[[#This Row],[Employee ID]]="","",IFERROR(VLOOKUP(Expenses[[#This Row],[Employee ID]],EmployeeInfo[],3,0),"ID ERROR")))</f>
        <v/>
      </c>
      <c r="C340" s="90"/>
      <c r="D340" s="91"/>
      <c r="E340" s="92"/>
      <c r="F340" s="93"/>
      <c r="G340" s="136"/>
      <c r="H340" s="102" t="str">
        <f>IF(Expenses[[#This Row],[Employee ID]]="(enter ID)","(autofill)",IF(Expenses[[#This Row],[Employee ID]]="","",IFERROR(VLOOKUP(Expenses[[#This Row],[Employee ID]],EmployeeInfo[],7,0),"ID ERROR")))</f>
        <v/>
      </c>
      <c r="I340" s="94"/>
      <c r="J340" s="126"/>
      <c r="K340" s="126"/>
      <c r="L340" s="104" t="str">
        <f>IF(Expenses[[#This Row],[Employee ID]]="(enter ID)","(autofill)",IF(Expenses[[#This Row],[Employee ID]]="","",IFERROR(ROUND(Expenses[[#This Row],['# of Hours]]*Expenses[[#This Row],[Hourly Rate]],2),0)))</f>
        <v/>
      </c>
      <c r="M340" s="104" t="str">
        <f>IF(Expenses[[#This Row],[Employee ID]]="(enter ID)","(autofill)",IF(Expenses[[#This Row],[Employee ID]]="","",IFERROR(ROUND(ROUND(Expenses[[#This Row],[Miles Traveled]]*0.655,2)+Expenses[[#This Row],[Meals 
Cost]]+Expenses[[#This Row],[Lodging Cost]],2),0)))</f>
        <v/>
      </c>
      <c r="N34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1" spans="1:14" x14ac:dyDescent="0.25">
      <c r="A341" s="89"/>
      <c r="B341" s="100" t="str">
        <f>IF(Expenses[[#This Row],[Employee ID]]="(enter ID)","(autofill)",IF(Expenses[[#This Row],[Employee ID]]="","",IFERROR(VLOOKUP(Expenses[[#This Row],[Employee ID]],EmployeeInfo[],3,0),"ID ERROR")))</f>
        <v/>
      </c>
      <c r="C341" s="90"/>
      <c r="D341" s="91"/>
      <c r="E341" s="92"/>
      <c r="F341" s="93"/>
      <c r="G341" s="136"/>
      <c r="H341" s="102" t="str">
        <f>IF(Expenses[[#This Row],[Employee ID]]="(enter ID)","(autofill)",IF(Expenses[[#This Row],[Employee ID]]="","",IFERROR(VLOOKUP(Expenses[[#This Row],[Employee ID]],EmployeeInfo[],7,0),"ID ERROR")))</f>
        <v/>
      </c>
      <c r="I341" s="94"/>
      <c r="J341" s="126"/>
      <c r="K341" s="126"/>
      <c r="L341" s="104" t="str">
        <f>IF(Expenses[[#This Row],[Employee ID]]="(enter ID)","(autofill)",IF(Expenses[[#This Row],[Employee ID]]="","",IFERROR(ROUND(Expenses[[#This Row],['# of Hours]]*Expenses[[#This Row],[Hourly Rate]],2),0)))</f>
        <v/>
      </c>
      <c r="M341" s="104" t="str">
        <f>IF(Expenses[[#This Row],[Employee ID]]="(enter ID)","(autofill)",IF(Expenses[[#This Row],[Employee ID]]="","",IFERROR(ROUND(ROUND(Expenses[[#This Row],[Miles Traveled]]*0.655,2)+Expenses[[#This Row],[Meals 
Cost]]+Expenses[[#This Row],[Lodging Cost]],2),0)))</f>
        <v/>
      </c>
      <c r="N34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2" spans="1:14" x14ac:dyDescent="0.25">
      <c r="A342" s="89"/>
      <c r="B342" s="100" t="str">
        <f>IF(Expenses[[#This Row],[Employee ID]]="(enter ID)","(autofill)",IF(Expenses[[#This Row],[Employee ID]]="","",IFERROR(VLOOKUP(Expenses[[#This Row],[Employee ID]],EmployeeInfo[],3,0),"ID ERROR")))</f>
        <v/>
      </c>
      <c r="C342" s="90"/>
      <c r="D342" s="91"/>
      <c r="E342" s="92"/>
      <c r="F342" s="93"/>
      <c r="G342" s="136"/>
      <c r="H342" s="102" t="str">
        <f>IF(Expenses[[#This Row],[Employee ID]]="(enter ID)","(autofill)",IF(Expenses[[#This Row],[Employee ID]]="","",IFERROR(VLOOKUP(Expenses[[#This Row],[Employee ID]],EmployeeInfo[],7,0),"ID ERROR")))</f>
        <v/>
      </c>
      <c r="I342" s="94"/>
      <c r="J342" s="126"/>
      <c r="K342" s="126"/>
      <c r="L342" s="104" t="str">
        <f>IF(Expenses[[#This Row],[Employee ID]]="(enter ID)","(autofill)",IF(Expenses[[#This Row],[Employee ID]]="","",IFERROR(ROUND(Expenses[[#This Row],['# of Hours]]*Expenses[[#This Row],[Hourly Rate]],2),0)))</f>
        <v/>
      </c>
      <c r="M342" s="104" t="str">
        <f>IF(Expenses[[#This Row],[Employee ID]]="(enter ID)","(autofill)",IF(Expenses[[#This Row],[Employee ID]]="","",IFERROR(ROUND(ROUND(Expenses[[#This Row],[Miles Traveled]]*0.655,2)+Expenses[[#This Row],[Meals 
Cost]]+Expenses[[#This Row],[Lodging Cost]],2),0)))</f>
        <v/>
      </c>
      <c r="N34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3" spans="1:14" x14ac:dyDescent="0.25">
      <c r="A343" s="89"/>
      <c r="B343" s="100" t="str">
        <f>IF(Expenses[[#This Row],[Employee ID]]="(enter ID)","(autofill)",IF(Expenses[[#This Row],[Employee ID]]="","",IFERROR(VLOOKUP(Expenses[[#This Row],[Employee ID]],EmployeeInfo[],3,0),"ID ERROR")))</f>
        <v/>
      </c>
      <c r="C343" s="90"/>
      <c r="D343" s="91"/>
      <c r="E343" s="92"/>
      <c r="F343" s="93"/>
      <c r="G343" s="136"/>
      <c r="H343" s="102" t="str">
        <f>IF(Expenses[[#This Row],[Employee ID]]="(enter ID)","(autofill)",IF(Expenses[[#This Row],[Employee ID]]="","",IFERROR(VLOOKUP(Expenses[[#This Row],[Employee ID]],EmployeeInfo[],7,0),"ID ERROR")))</f>
        <v/>
      </c>
      <c r="I343" s="94"/>
      <c r="J343" s="126"/>
      <c r="K343" s="126"/>
      <c r="L343" s="104" t="str">
        <f>IF(Expenses[[#This Row],[Employee ID]]="(enter ID)","(autofill)",IF(Expenses[[#This Row],[Employee ID]]="","",IFERROR(ROUND(Expenses[[#This Row],['# of Hours]]*Expenses[[#This Row],[Hourly Rate]],2),0)))</f>
        <v/>
      </c>
      <c r="M343" s="104" t="str">
        <f>IF(Expenses[[#This Row],[Employee ID]]="(enter ID)","(autofill)",IF(Expenses[[#This Row],[Employee ID]]="","",IFERROR(ROUND(ROUND(Expenses[[#This Row],[Miles Traveled]]*0.655,2)+Expenses[[#This Row],[Meals 
Cost]]+Expenses[[#This Row],[Lodging Cost]],2),0)))</f>
        <v/>
      </c>
      <c r="N34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4" spans="1:14" x14ac:dyDescent="0.25">
      <c r="A344" s="89"/>
      <c r="B344" s="100" t="str">
        <f>IF(Expenses[[#This Row],[Employee ID]]="(enter ID)","(autofill)",IF(Expenses[[#This Row],[Employee ID]]="","",IFERROR(VLOOKUP(Expenses[[#This Row],[Employee ID]],EmployeeInfo[],3,0),"ID ERROR")))</f>
        <v/>
      </c>
      <c r="C344" s="90"/>
      <c r="D344" s="91"/>
      <c r="E344" s="92"/>
      <c r="F344" s="93"/>
      <c r="G344" s="136"/>
      <c r="H344" s="102" t="str">
        <f>IF(Expenses[[#This Row],[Employee ID]]="(enter ID)","(autofill)",IF(Expenses[[#This Row],[Employee ID]]="","",IFERROR(VLOOKUP(Expenses[[#This Row],[Employee ID]],EmployeeInfo[],7,0),"ID ERROR")))</f>
        <v/>
      </c>
      <c r="I344" s="94"/>
      <c r="J344" s="126"/>
      <c r="K344" s="126"/>
      <c r="L344" s="104" t="str">
        <f>IF(Expenses[[#This Row],[Employee ID]]="(enter ID)","(autofill)",IF(Expenses[[#This Row],[Employee ID]]="","",IFERROR(ROUND(Expenses[[#This Row],['# of Hours]]*Expenses[[#This Row],[Hourly Rate]],2),0)))</f>
        <v/>
      </c>
      <c r="M344" s="104" t="str">
        <f>IF(Expenses[[#This Row],[Employee ID]]="(enter ID)","(autofill)",IF(Expenses[[#This Row],[Employee ID]]="","",IFERROR(ROUND(ROUND(Expenses[[#This Row],[Miles Traveled]]*0.655,2)+Expenses[[#This Row],[Meals 
Cost]]+Expenses[[#This Row],[Lodging Cost]],2),0)))</f>
        <v/>
      </c>
      <c r="N34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5" spans="1:14" x14ac:dyDescent="0.25">
      <c r="A345" s="89"/>
      <c r="B345" s="100" t="str">
        <f>IF(Expenses[[#This Row],[Employee ID]]="(enter ID)","(autofill)",IF(Expenses[[#This Row],[Employee ID]]="","",IFERROR(VLOOKUP(Expenses[[#This Row],[Employee ID]],EmployeeInfo[],3,0),"ID ERROR")))</f>
        <v/>
      </c>
      <c r="C345" s="90"/>
      <c r="D345" s="91"/>
      <c r="E345" s="92"/>
      <c r="F345" s="93"/>
      <c r="G345" s="136"/>
      <c r="H345" s="102" t="str">
        <f>IF(Expenses[[#This Row],[Employee ID]]="(enter ID)","(autofill)",IF(Expenses[[#This Row],[Employee ID]]="","",IFERROR(VLOOKUP(Expenses[[#This Row],[Employee ID]],EmployeeInfo[],7,0),"ID ERROR")))</f>
        <v/>
      </c>
      <c r="I345" s="94"/>
      <c r="J345" s="126"/>
      <c r="K345" s="126"/>
      <c r="L345" s="104" t="str">
        <f>IF(Expenses[[#This Row],[Employee ID]]="(enter ID)","(autofill)",IF(Expenses[[#This Row],[Employee ID]]="","",IFERROR(ROUND(Expenses[[#This Row],['# of Hours]]*Expenses[[#This Row],[Hourly Rate]],2),0)))</f>
        <v/>
      </c>
      <c r="M345" s="104" t="str">
        <f>IF(Expenses[[#This Row],[Employee ID]]="(enter ID)","(autofill)",IF(Expenses[[#This Row],[Employee ID]]="","",IFERROR(ROUND(ROUND(Expenses[[#This Row],[Miles Traveled]]*0.655,2)+Expenses[[#This Row],[Meals 
Cost]]+Expenses[[#This Row],[Lodging Cost]],2),0)))</f>
        <v/>
      </c>
      <c r="N34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6" spans="1:14" x14ac:dyDescent="0.25">
      <c r="A346" s="89"/>
      <c r="B346" s="100" t="str">
        <f>IF(Expenses[[#This Row],[Employee ID]]="(enter ID)","(autofill)",IF(Expenses[[#This Row],[Employee ID]]="","",IFERROR(VLOOKUP(Expenses[[#This Row],[Employee ID]],EmployeeInfo[],3,0),"ID ERROR")))</f>
        <v/>
      </c>
      <c r="C346" s="90"/>
      <c r="D346" s="91"/>
      <c r="E346" s="92"/>
      <c r="F346" s="93"/>
      <c r="G346" s="136"/>
      <c r="H346" s="102" t="str">
        <f>IF(Expenses[[#This Row],[Employee ID]]="(enter ID)","(autofill)",IF(Expenses[[#This Row],[Employee ID]]="","",IFERROR(VLOOKUP(Expenses[[#This Row],[Employee ID]],EmployeeInfo[],7,0),"ID ERROR")))</f>
        <v/>
      </c>
      <c r="I346" s="94"/>
      <c r="J346" s="126"/>
      <c r="K346" s="126"/>
      <c r="L346" s="104" t="str">
        <f>IF(Expenses[[#This Row],[Employee ID]]="(enter ID)","(autofill)",IF(Expenses[[#This Row],[Employee ID]]="","",IFERROR(ROUND(Expenses[[#This Row],['# of Hours]]*Expenses[[#This Row],[Hourly Rate]],2),0)))</f>
        <v/>
      </c>
      <c r="M346" s="104" t="str">
        <f>IF(Expenses[[#This Row],[Employee ID]]="(enter ID)","(autofill)",IF(Expenses[[#This Row],[Employee ID]]="","",IFERROR(ROUND(ROUND(Expenses[[#This Row],[Miles Traveled]]*0.655,2)+Expenses[[#This Row],[Meals 
Cost]]+Expenses[[#This Row],[Lodging Cost]],2),0)))</f>
        <v/>
      </c>
      <c r="N34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7" spans="1:14" x14ac:dyDescent="0.25">
      <c r="A347" s="89"/>
      <c r="B347" s="100" t="str">
        <f>IF(Expenses[[#This Row],[Employee ID]]="(enter ID)","(autofill)",IF(Expenses[[#This Row],[Employee ID]]="","",IFERROR(VLOOKUP(Expenses[[#This Row],[Employee ID]],EmployeeInfo[],3,0),"ID ERROR")))</f>
        <v/>
      </c>
      <c r="C347" s="90"/>
      <c r="D347" s="91"/>
      <c r="E347" s="92"/>
      <c r="F347" s="93"/>
      <c r="G347" s="136"/>
      <c r="H347" s="102" t="str">
        <f>IF(Expenses[[#This Row],[Employee ID]]="(enter ID)","(autofill)",IF(Expenses[[#This Row],[Employee ID]]="","",IFERROR(VLOOKUP(Expenses[[#This Row],[Employee ID]],EmployeeInfo[],7,0),"ID ERROR")))</f>
        <v/>
      </c>
      <c r="I347" s="94"/>
      <c r="J347" s="126"/>
      <c r="K347" s="126"/>
      <c r="L347" s="104" t="str">
        <f>IF(Expenses[[#This Row],[Employee ID]]="(enter ID)","(autofill)",IF(Expenses[[#This Row],[Employee ID]]="","",IFERROR(ROUND(Expenses[[#This Row],['# of Hours]]*Expenses[[#This Row],[Hourly Rate]],2),0)))</f>
        <v/>
      </c>
      <c r="M347" s="104" t="str">
        <f>IF(Expenses[[#This Row],[Employee ID]]="(enter ID)","(autofill)",IF(Expenses[[#This Row],[Employee ID]]="","",IFERROR(ROUND(ROUND(Expenses[[#This Row],[Miles Traveled]]*0.655,2)+Expenses[[#This Row],[Meals 
Cost]]+Expenses[[#This Row],[Lodging Cost]],2),0)))</f>
        <v/>
      </c>
      <c r="N34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8" spans="1:14" x14ac:dyDescent="0.25">
      <c r="A348" s="89"/>
      <c r="B348" s="100" t="str">
        <f>IF(Expenses[[#This Row],[Employee ID]]="(enter ID)","(autofill)",IF(Expenses[[#This Row],[Employee ID]]="","",IFERROR(VLOOKUP(Expenses[[#This Row],[Employee ID]],EmployeeInfo[],3,0),"ID ERROR")))</f>
        <v/>
      </c>
      <c r="C348" s="90"/>
      <c r="D348" s="91"/>
      <c r="E348" s="92"/>
      <c r="F348" s="93"/>
      <c r="G348" s="136"/>
      <c r="H348" s="102" t="str">
        <f>IF(Expenses[[#This Row],[Employee ID]]="(enter ID)","(autofill)",IF(Expenses[[#This Row],[Employee ID]]="","",IFERROR(VLOOKUP(Expenses[[#This Row],[Employee ID]],EmployeeInfo[],7,0),"ID ERROR")))</f>
        <v/>
      </c>
      <c r="I348" s="94"/>
      <c r="J348" s="126"/>
      <c r="K348" s="126"/>
      <c r="L348" s="104" t="str">
        <f>IF(Expenses[[#This Row],[Employee ID]]="(enter ID)","(autofill)",IF(Expenses[[#This Row],[Employee ID]]="","",IFERROR(ROUND(Expenses[[#This Row],['# of Hours]]*Expenses[[#This Row],[Hourly Rate]],2),0)))</f>
        <v/>
      </c>
      <c r="M348" s="104" t="str">
        <f>IF(Expenses[[#This Row],[Employee ID]]="(enter ID)","(autofill)",IF(Expenses[[#This Row],[Employee ID]]="","",IFERROR(ROUND(ROUND(Expenses[[#This Row],[Miles Traveled]]*0.655,2)+Expenses[[#This Row],[Meals 
Cost]]+Expenses[[#This Row],[Lodging Cost]],2),0)))</f>
        <v/>
      </c>
      <c r="N34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49" spans="1:14" x14ac:dyDescent="0.25">
      <c r="A349" s="89"/>
      <c r="B349" s="100" t="str">
        <f>IF(Expenses[[#This Row],[Employee ID]]="(enter ID)","(autofill)",IF(Expenses[[#This Row],[Employee ID]]="","",IFERROR(VLOOKUP(Expenses[[#This Row],[Employee ID]],EmployeeInfo[],3,0),"ID ERROR")))</f>
        <v/>
      </c>
      <c r="C349" s="90"/>
      <c r="D349" s="91"/>
      <c r="E349" s="92"/>
      <c r="F349" s="93"/>
      <c r="G349" s="136"/>
      <c r="H349" s="102" t="str">
        <f>IF(Expenses[[#This Row],[Employee ID]]="(enter ID)","(autofill)",IF(Expenses[[#This Row],[Employee ID]]="","",IFERROR(VLOOKUP(Expenses[[#This Row],[Employee ID]],EmployeeInfo[],7,0),"ID ERROR")))</f>
        <v/>
      </c>
      <c r="I349" s="94"/>
      <c r="J349" s="126"/>
      <c r="K349" s="126"/>
      <c r="L349" s="104" t="str">
        <f>IF(Expenses[[#This Row],[Employee ID]]="(enter ID)","(autofill)",IF(Expenses[[#This Row],[Employee ID]]="","",IFERROR(ROUND(Expenses[[#This Row],['# of Hours]]*Expenses[[#This Row],[Hourly Rate]],2),0)))</f>
        <v/>
      </c>
      <c r="M349" s="104" t="str">
        <f>IF(Expenses[[#This Row],[Employee ID]]="(enter ID)","(autofill)",IF(Expenses[[#This Row],[Employee ID]]="","",IFERROR(ROUND(ROUND(Expenses[[#This Row],[Miles Traveled]]*0.655,2)+Expenses[[#This Row],[Meals 
Cost]]+Expenses[[#This Row],[Lodging Cost]],2),0)))</f>
        <v/>
      </c>
      <c r="N34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0" spans="1:14" x14ac:dyDescent="0.25">
      <c r="A350" s="89"/>
      <c r="B350" s="100" t="str">
        <f>IF(Expenses[[#This Row],[Employee ID]]="(enter ID)","(autofill)",IF(Expenses[[#This Row],[Employee ID]]="","",IFERROR(VLOOKUP(Expenses[[#This Row],[Employee ID]],EmployeeInfo[],3,0),"ID ERROR")))</f>
        <v/>
      </c>
      <c r="C350" s="90"/>
      <c r="D350" s="91"/>
      <c r="E350" s="92"/>
      <c r="F350" s="93"/>
      <c r="G350" s="136"/>
      <c r="H350" s="102" t="str">
        <f>IF(Expenses[[#This Row],[Employee ID]]="(enter ID)","(autofill)",IF(Expenses[[#This Row],[Employee ID]]="","",IFERROR(VLOOKUP(Expenses[[#This Row],[Employee ID]],EmployeeInfo[],7,0),"ID ERROR")))</f>
        <v/>
      </c>
      <c r="I350" s="94"/>
      <c r="J350" s="126"/>
      <c r="K350" s="126"/>
      <c r="L350" s="104" t="str">
        <f>IF(Expenses[[#This Row],[Employee ID]]="(enter ID)","(autofill)",IF(Expenses[[#This Row],[Employee ID]]="","",IFERROR(ROUND(Expenses[[#This Row],['# of Hours]]*Expenses[[#This Row],[Hourly Rate]],2),0)))</f>
        <v/>
      </c>
      <c r="M350" s="104" t="str">
        <f>IF(Expenses[[#This Row],[Employee ID]]="(enter ID)","(autofill)",IF(Expenses[[#This Row],[Employee ID]]="","",IFERROR(ROUND(ROUND(Expenses[[#This Row],[Miles Traveled]]*0.655,2)+Expenses[[#This Row],[Meals 
Cost]]+Expenses[[#This Row],[Lodging Cost]],2),0)))</f>
        <v/>
      </c>
      <c r="N35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1" spans="1:14" x14ac:dyDescent="0.25">
      <c r="A351" s="89"/>
      <c r="B351" s="100" t="str">
        <f>IF(Expenses[[#This Row],[Employee ID]]="(enter ID)","(autofill)",IF(Expenses[[#This Row],[Employee ID]]="","",IFERROR(VLOOKUP(Expenses[[#This Row],[Employee ID]],EmployeeInfo[],3,0),"ID ERROR")))</f>
        <v/>
      </c>
      <c r="C351" s="90"/>
      <c r="D351" s="91"/>
      <c r="E351" s="92"/>
      <c r="F351" s="93"/>
      <c r="G351" s="136"/>
      <c r="H351" s="102" t="str">
        <f>IF(Expenses[[#This Row],[Employee ID]]="(enter ID)","(autofill)",IF(Expenses[[#This Row],[Employee ID]]="","",IFERROR(VLOOKUP(Expenses[[#This Row],[Employee ID]],EmployeeInfo[],7,0),"ID ERROR")))</f>
        <v/>
      </c>
      <c r="I351" s="94"/>
      <c r="J351" s="126"/>
      <c r="K351" s="126"/>
      <c r="L351" s="104" t="str">
        <f>IF(Expenses[[#This Row],[Employee ID]]="(enter ID)","(autofill)",IF(Expenses[[#This Row],[Employee ID]]="","",IFERROR(ROUND(Expenses[[#This Row],['# of Hours]]*Expenses[[#This Row],[Hourly Rate]],2),0)))</f>
        <v/>
      </c>
      <c r="M351" s="104" t="str">
        <f>IF(Expenses[[#This Row],[Employee ID]]="(enter ID)","(autofill)",IF(Expenses[[#This Row],[Employee ID]]="","",IFERROR(ROUND(ROUND(Expenses[[#This Row],[Miles Traveled]]*0.655,2)+Expenses[[#This Row],[Meals 
Cost]]+Expenses[[#This Row],[Lodging Cost]],2),0)))</f>
        <v/>
      </c>
      <c r="N35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2" spans="1:14" x14ac:dyDescent="0.25">
      <c r="A352" s="89"/>
      <c r="B352" s="100" t="str">
        <f>IF(Expenses[[#This Row],[Employee ID]]="(enter ID)","(autofill)",IF(Expenses[[#This Row],[Employee ID]]="","",IFERROR(VLOOKUP(Expenses[[#This Row],[Employee ID]],EmployeeInfo[],3,0),"ID ERROR")))</f>
        <v/>
      </c>
      <c r="C352" s="90"/>
      <c r="D352" s="91"/>
      <c r="E352" s="92"/>
      <c r="F352" s="93"/>
      <c r="G352" s="136"/>
      <c r="H352" s="102" t="str">
        <f>IF(Expenses[[#This Row],[Employee ID]]="(enter ID)","(autofill)",IF(Expenses[[#This Row],[Employee ID]]="","",IFERROR(VLOOKUP(Expenses[[#This Row],[Employee ID]],EmployeeInfo[],7,0),"ID ERROR")))</f>
        <v/>
      </c>
      <c r="I352" s="94"/>
      <c r="J352" s="126"/>
      <c r="K352" s="126"/>
      <c r="L352" s="104" t="str">
        <f>IF(Expenses[[#This Row],[Employee ID]]="(enter ID)","(autofill)",IF(Expenses[[#This Row],[Employee ID]]="","",IFERROR(ROUND(Expenses[[#This Row],['# of Hours]]*Expenses[[#This Row],[Hourly Rate]],2),0)))</f>
        <v/>
      </c>
      <c r="M352" s="104" t="str">
        <f>IF(Expenses[[#This Row],[Employee ID]]="(enter ID)","(autofill)",IF(Expenses[[#This Row],[Employee ID]]="","",IFERROR(ROUND(ROUND(Expenses[[#This Row],[Miles Traveled]]*0.655,2)+Expenses[[#This Row],[Meals 
Cost]]+Expenses[[#This Row],[Lodging Cost]],2),0)))</f>
        <v/>
      </c>
      <c r="N35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3" spans="1:14" x14ac:dyDescent="0.25">
      <c r="A353" s="89"/>
      <c r="B353" s="100" t="str">
        <f>IF(Expenses[[#This Row],[Employee ID]]="(enter ID)","(autofill)",IF(Expenses[[#This Row],[Employee ID]]="","",IFERROR(VLOOKUP(Expenses[[#This Row],[Employee ID]],EmployeeInfo[],3,0),"ID ERROR")))</f>
        <v/>
      </c>
      <c r="C353" s="90"/>
      <c r="D353" s="91"/>
      <c r="E353" s="92"/>
      <c r="F353" s="93"/>
      <c r="G353" s="136"/>
      <c r="H353" s="102" t="str">
        <f>IF(Expenses[[#This Row],[Employee ID]]="(enter ID)","(autofill)",IF(Expenses[[#This Row],[Employee ID]]="","",IFERROR(VLOOKUP(Expenses[[#This Row],[Employee ID]],EmployeeInfo[],7,0),"ID ERROR")))</f>
        <v/>
      </c>
      <c r="I353" s="94"/>
      <c r="J353" s="126"/>
      <c r="K353" s="126"/>
      <c r="L353" s="104" t="str">
        <f>IF(Expenses[[#This Row],[Employee ID]]="(enter ID)","(autofill)",IF(Expenses[[#This Row],[Employee ID]]="","",IFERROR(ROUND(Expenses[[#This Row],['# of Hours]]*Expenses[[#This Row],[Hourly Rate]],2),0)))</f>
        <v/>
      </c>
      <c r="M353" s="104" t="str">
        <f>IF(Expenses[[#This Row],[Employee ID]]="(enter ID)","(autofill)",IF(Expenses[[#This Row],[Employee ID]]="","",IFERROR(ROUND(ROUND(Expenses[[#This Row],[Miles Traveled]]*0.655,2)+Expenses[[#This Row],[Meals 
Cost]]+Expenses[[#This Row],[Lodging Cost]],2),0)))</f>
        <v/>
      </c>
      <c r="N35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4" spans="1:14" x14ac:dyDescent="0.25">
      <c r="A354" s="89"/>
      <c r="B354" s="100" t="str">
        <f>IF(Expenses[[#This Row],[Employee ID]]="(enter ID)","(autofill)",IF(Expenses[[#This Row],[Employee ID]]="","",IFERROR(VLOOKUP(Expenses[[#This Row],[Employee ID]],EmployeeInfo[],3,0),"ID ERROR")))</f>
        <v/>
      </c>
      <c r="C354" s="90"/>
      <c r="D354" s="91"/>
      <c r="E354" s="92"/>
      <c r="F354" s="93"/>
      <c r="G354" s="136"/>
      <c r="H354" s="102" t="str">
        <f>IF(Expenses[[#This Row],[Employee ID]]="(enter ID)","(autofill)",IF(Expenses[[#This Row],[Employee ID]]="","",IFERROR(VLOOKUP(Expenses[[#This Row],[Employee ID]],EmployeeInfo[],7,0),"ID ERROR")))</f>
        <v/>
      </c>
      <c r="I354" s="94"/>
      <c r="J354" s="126"/>
      <c r="K354" s="126"/>
      <c r="L354" s="104" t="str">
        <f>IF(Expenses[[#This Row],[Employee ID]]="(enter ID)","(autofill)",IF(Expenses[[#This Row],[Employee ID]]="","",IFERROR(ROUND(Expenses[[#This Row],['# of Hours]]*Expenses[[#This Row],[Hourly Rate]],2),0)))</f>
        <v/>
      </c>
      <c r="M354" s="104" t="str">
        <f>IF(Expenses[[#This Row],[Employee ID]]="(enter ID)","(autofill)",IF(Expenses[[#This Row],[Employee ID]]="","",IFERROR(ROUND(ROUND(Expenses[[#This Row],[Miles Traveled]]*0.655,2)+Expenses[[#This Row],[Meals 
Cost]]+Expenses[[#This Row],[Lodging Cost]],2),0)))</f>
        <v/>
      </c>
      <c r="N35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5" spans="1:14" x14ac:dyDescent="0.25">
      <c r="A355" s="89"/>
      <c r="B355" s="100" t="str">
        <f>IF(Expenses[[#This Row],[Employee ID]]="(enter ID)","(autofill)",IF(Expenses[[#This Row],[Employee ID]]="","",IFERROR(VLOOKUP(Expenses[[#This Row],[Employee ID]],EmployeeInfo[],3,0),"ID ERROR")))</f>
        <v/>
      </c>
      <c r="C355" s="90"/>
      <c r="D355" s="91"/>
      <c r="E355" s="92"/>
      <c r="F355" s="93"/>
      <c r="G355" s="136"/>
      <c r="H355" s="102" t="str">
        <f>IF(Expenses[[#This Row],[Employee ID]]="(enter ID)","(autofill)",IF(Expenses[[#This Row],[Employee ID]]="","",IFERROR(VLOOKUP(Expenses[[#This Row],[Employee ID]],EmployeeInfo[],7,0),"ID ERROR")))</f>
        <v/>
      </c>
      <c r="I355" s="94"/>
      <c r="J355" s="126"/>
      <c r="K355" s="126"/>
      <c r="L355" s="104" t="str">
        <f>IF(Expenses[[#This Row],[Employee ID]]="(enter ID)","(autofill)",IF(Expenses[[#This Row],[Employee ID]]="","",IFERROR(ROUND(Expenses[[#This Row],['# of Hours]]*Expenses[[#This Row],[Hourly Rate]],2),0)))</f>
        <v/>
      </c>
      <c r="M355" s="104" t="str">
        <f>IF(Expenses[[#This Row],[Employee ID]]="(enter ID)","(autofill)",IF(Expenses[[#This Row],[Employee ID]]="","",IFERROR(ROUND(ROUND(Expenses[[#This Row],[Miles Traveled]]*0.655,2)+Expenses[[#This Row],[Meals 
Cost]]+Expenses[[#This Row],[Lodging Cost]],2),0)))</f>
        <v/>
      </c>
      <c r="N35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6" spans="1:14" x14ac:dyDescent="0.25">
      <c r="A356" s="89"/>
      <c r="B356" s="100" t="str">
        <f>IF(Expenses[[#This Row],[Employee ID]]="(enter ID)","(autofill)",IF(Expenses[[#This Row],[Employee ID]]="","",IFERROR(VLOOKUP(Expenses[[#This Row],[Employee ID]],EmployeeInfo[],3,0),"ID ERROR")))</f>
        <v/>
      </c>
      <c r="C356" s="90"/>
      <c r="D356" s="91"/>
      <c r="E356" s="92"/>
      <c r="F356" s="93"/>
      <c r="G356" s="136"/>
      <c r="H356" s="102" t="str">
        <f>IF(Expenses[[#This Row],[Employee ID]]="(enter ID)","(autofill)",IF(Expenses[[#This Row],[Employee ID]]="","",IFERROR(VLOOKUP(Expenses[[#This Row],[Employee ID]],EmployeeInfo[],7,0),"ID ERROR")))</f>
        <v/>
      </c>
      <c r="I356" s="94"/>
      <c r="J356" s="126"/>
      <c r="K356" s="126"/>
      <c r="L356" s="104" t="str">
        <f>IF(Expenses[[#This Row],[Employee ID]]="(enter ID)","(autofill)",IF(Expenses[[#This Row],[Employee ID]]="","",IFERROR(ROUND(Expenses[[#This Row],['# of Hours]]*Expenses[[#This Row],[Hourly Rate]],2),0)))</f>
        <v/>
      </c>
      <c r="M356" s="104" t="str">
        <f>IF(Expenses[[#This Row],[Employee ID]]="(enter ID)","(autofill)",IF(Expenses[[#This Row],[Employee ID]]="","",IFERROR(ROUND(ROUND(Expenses[[#This Row],[Miles Traveled]]*0.655,2)+Expenses[[#This Row],[Meals 
Cost]]+Expenses[[#This Row],[Lodging Cost]],2),0)))</f>
        <v/>
      </c>
      <c r="N35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7" spans="1:14" x14ac:dyDescent="0.25">
      <c r="A357" s="89"/>
      <c r="B357" s="100" t="str">
        <f>IF(Expenses[[#This Row],[Employee ID]]="(enter ID)","(autofill)",IF(Expenses[[#This Row],[Employee ID]]="","",IFERROR(VLOOKUP(Expenses[[#This Row],[Employee ID]],EmployeeInfo[],3,0),"ID ERROR")))</f>
        <v/>
      </c>
      <c r="C357" s="90"/>
      <c r="D357" s="91"/>
      <c r="E357" s="92"/>
      <c r="F357" s="93"/>
      <c r="G357" s="136"/>
      <c r="H357" s="102" t="str">
        <f>IF(Expenses[[#This Row],[Employee ID]]="(enter ID)","(autofill)",IF(Expenses[[#This Row],[Employee ID]]="","",IFERROR(VLOOKUP(Expenses[[#This Row],[Employee ID]],EmployeeInfo[],7,0),"ID ERROR")))</f>
        <v/>
      </c>
      <c r="I357" s="94"/>
      <c r="J357" s="126"/>
      <c r="K357" s="126"/>
      <c r="L357" s="104" t="str">
        <f>IF(Expenses[[#This Row],[Employee ID]]="(enter ID)","(autofill)",IF(Expenses[[#This Row],[Employee ID]]="","",IFERROR(ROUND(Expenses[[#This Row],['# of Hours]]*Expenses[[#This Row],[Hourly Rate]],2),0)))</f>
        <v/>
      </c>
      <c r="M357" s="104" t="str">
        <f>IF(Expenses[[#This Row],[Employee ID]]="(enter ID)","(autofill)",IF(Expenses[[#This Row],[Employee ID]]="","",IFERROR(ROUND(ROUND(Expenses[[#This Row],[Miles Traveled]]*0.655,2)+Expenses[[#This Row],[Meals 
Cost]]+Expenses[[#This Row],[Lodging Cost]],2),0)))</f>
        <v/>
      </c>
      <c r="N35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8" spans="1:14" x14ac:dyDescent="0.25">
      <c r="A358" s="89"/>
      <c r="B358" s="100" t="str">
        <f>IF(Expenses[[#This Row],[Employee ID]]="(enter ID)","(autofill)",IF(Expenses[[#This Row],[Employee ID]]="","",IFERROR(VLOOKUP(Expenses[[#This Row],[Employee ID]],EmployeeInfo[],3,0),"ID ERROR")))</f>
        <v/>
      </c>
      <c r="C358" s="90"/>
      <c r="D358" s="91"/>
      <c r="E358" s="92"/>
      <c r="F358" s="93"/>
      <c r="G358" s="136"/>
      <c r="H358" s="102" t="str">
        <f>IF(Expenses[[#This Row],[Employee ID]]="(enter ID)","(autofill)",IF(Expenses[[#This Row],[Employee ID]]="","",IFERROR(VLOOKUP(Expenses[[#This Row],[Employee ID]],EmployeeInfo[],7,0),"ID ERROR")))</f>
        <v/>
      </c>
      <c r="I358" s="94"/>
      <c r="J358" s="126"/>
      <c r="K358" s="126"/>
      <c r="L358" s="104" t="str">
        <f>IF(Expenses[[#This Row],[Employee ID]]="(enter ID)","(autofill)",IF(Expenses[[#This Row],[Employee ID]]="","",IFERROR(ROUND(Expenses[[#This Row],['# of Hours]]*Expenses[[#This Row],[Hourly Rate]],2),0)))</f>
        <v/>
      </c>
      <c r="M358" s="104" t="str">
        <f>IF(Expenses[[#This Row],[Employee ID]]="(enter ID)","(autofill)",IF(Expenses[[#This Row],[Employee ID]]="","",IFERROR(ROUND(ROUND(Expenses[[#This Row],[Miles Traveled]]*0.655,2)+Expenses[[#This Row],[Meals 
Cost]]+Expenses[[#This Row],[Lodging Cost]],2),0)))</f>
        <v/>
      </c>
      <c r="N35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59" spans="1:14" x14ac:dyDescent="0.25">
      <c r="A359" s="89"/>
      <c r="B359" s="100" t="str">
        <f>IF(Expenses[[#This Row],[Employee ID]]="(enter ID)","(autofill)",IF(Expenses[[#This Row],[Employee ID]]="","",IFERROR(VLOOKUP(Expenses[[#This Row],[Employee ID]],EmployeeInfo[],3,0),"ID ERROR")))</f>
        <v/>
      </c>
      <c r="C359" s="90"/>
      <c r="D359" s="91"/>
      <c r="E359" s="92"/>
      <c r="F359" s="93"/>
      <c r="G359" s="136"/>
      <c r="H359" s="102" t="str">
        <f>IF(Expenses[[#This Row],[Employee ID]]="(enter ID)","(autofill)",IF(Expenses[[#This Row],[Employee ID]]="","",IFERROR(VLOOKUP(Expenses[[#This Row],[Employee ID]],EmployeeInfo[],7,0),"ID ERROR")))</f>
        <v/>
      </c>
      <c r="I359" s="94"/>
      <c r="J359" s="126"/>
      <c r="K359" s="126"/>
      <c r="L359" s="104" t="str">
        <f>IF(Expenses[[#This Row],[Employee ID]]="(enter ID)","(autofill)",IF(Expenses[[#This Row],[Employee ID]]="","",IFERROR(ROUND(Expenses[[#This Row],['# of Hours]]*Expenses[[#This Row],[Hourly Rate]],2),0)))</f>
        <v/>
      </c>
      <c r="M359" s="104" t="str">
        <f>IF(Expenses[[#This Row],[Employee ID]]="(enter ID)","(autofill)",IF(Expenses[[#This Row],[Employee ID]]="","",IFERROR(ROUND(ROUND(Expenses[[#This Row],[Miles Traveled]]*0.655,2)+Expenses[[#This Row],[Meals 
Cost]]+Expenses[[#This Row],[Lodging Cost]],2),0)))</f>
        <v/>
      </c>
      <c r="N35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0" spans="1:14" x14ac:dyDescent="0.25">
      <c r="A360" s="89"/>
      <c r="B360" s="100" t="str">
        <f>IF(Expenses[[#This Row],[Employee ID]]="(enter ID)","(autofill)",IF(Expenses[[#This Row],[Employee ID]]="","",IFERROR(VLOOKUP(Expenses[[#This Row],[Employee ID]],EmployeeInfo[],3,0),"ID ERROR")))</f>
        <v/>
      </c>
      <c r="C360" s="90"/>
      <c r="D360" s="91"/>
      <c r="E360" s="92"/>
      <c r="F360" s="93"/>
      <c r="G360" s="136"/>
      <c r="H360" s="102" t="str">
        <f>IF(Expenses[[#This Row],[Employee ID]]="(enter ID)","(autofill)",IF(Expenses[[#This Row],[Employee ID]]="","",IFERROR(VLOOKUP(Expenses[[#This Row],[Employee ID]],EmployeeInfo[],7,0),"ID ERROR")))</f>
        <v/>
      </c>
      <c r="I360" s="94"/>
      <c r="J360" s="126"/>
      <c r="K360" s="126"/>
      <c r="L360" s="104" t="str">
        <f>IF(Expenses[[#This Row],[Employee ID]]="(enter ID)","(autofill)",IF(Expenses[[#This Row],[Employee ID]]="","",IFERROR(ROUND(Expenses[[#This Row],['# of Hours]]*Expenses[[#This Row],[Hourly Rate]],2),0)))</f>
        <v/>
      </c>
      <c r="M360" s="104" t="str">
        <f>IF(Expenses[[#This Row],[Employee ID]]="(enter ID)","(autofill)",IF(Expenses[[#This Row],[Employee ID]]="","",IFERROR(ROUND(ROUND(Expenses[[#This Row],[Miles Traveled]]*0.655,2)+Expenses[[#This Row],[Meals 
Cost]]+Expenses[[#This Row],[Lodging Cost]],2),0)))</f>
        <v/>
      </c>
      <c r="N36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1" spans="1:14" x14ac:dyDescent="0.25">
      <c r="A361" s="89"/>
      <c r="B361" s="100" t="str">
        <f>IF(Expenses[[#This Row],[Employee ID]]="(enter ID)","(autofill)",IF(Expenses[[#This Row],[Employee ID]]="","",IFERROR(VLOOKUP(Expenses[[#This Row],[Employee ID]],EmployeeInfo[],3,0),"ID ERROR")))</f>
        <v/>
      </c>
      <c r="C361" s="90"/>
      <c r="D361" s="91"/>
      <c r="E361" s="92"/>
      <c r="F361" s="93"/>
      <c r="G361" s="136"/>
      <c r="H361" s="102" t="str">
        <f>IF(Expenses[[#This Row],[Employee ID]]="(enter ID)","(autofill)",IF(Expenses[[#This Row],[Employee ID]]="","",IFERROR(VLOOKUP(Expenses[[#This Row],[Employee ID]],EmployeeInfo[],7,0),"ID ERROR")))</f>
        <v/>
      </c>
      <c r="I361" s="94"/>
      <c r="J361" s="126"/>
      <c r="K361" s="126"/>
      <c r="L361" s="104" t="str">
        <f>IF(Expenses[[#This Row],[Employee ID]]="(enter ID)","(autofill)",IF(Expenses[[#This Row],[Employee ID]]="","",IFERROR(ROUND(Expenses[[#This Row],['# of Hours]]*Expenses[[#This Row],[Hourly Rate]],2),0)))</f>
        <v/>
      </c>
      <c r="M361" s="104" t="str">
        <f>IF(Expenses[[#This Row],[Employee ID]]="(enter ID)","(autofill)",IF(Expenses[[#This Row],[Employee ID]]="","",IFERROR(ROUND(ROUND(Expenses[[#This Row],[Miles Traveled]]*0.655,2)+Expenses[[#This Row],[Meals 
Cost]]+Expenses[[#This Row],[Lodging Cost]],2),0)))</f>
        <v/>
      </c>
      <c r="N36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2" spans="1:14" x14ac:dyDescent="0.25">
      <c r="A362" s="89"/>
      <c r="B362" s="100" t="str">
        <f>IF(Expenses[[#This Row],[Employee ID]]="(enter ID)","(autofill)",IF(Expenses[[#This Row],[Employee ID]]="","",IFERROR(VLOOKUP(Expenses[[#This Row],[Employee ID]],EmployeeInfo[],3,0),"ID ERROR")))</f>
        <v/>
      </c>
      <c r="C362" s="90"/>
      <c r="D362" s="91"/>
      <c r="E362" s="92"/>
      <c r="F362" s="93"/>
      <c r="G362" s="136"/>
      <c r="H362" s="102" t="str">
        <f>IF(Expenses[[#This Row],[Employee ID]]="(enter ID)","(autofill)",IF(Expenses[[#This Row],[Employee ID]]="","",IFERROR(VLOOKUP(Expenses[[#This Row],[Employee ID]],EmployeeInfo[],7,0),"ID ERROR")))</f>
        <v/>
      </c>
      <c r="I362" s="94"/>
      <c r="J362" s="126"/>
      <c r="K362" s="126"/>
      <c r="L362" s="104" t="str">
        <f>IF(Expenses[[#This Row],[Employee ID]]="(enter ID)","(autofill)",IF(Expenses[[#This Row],[Employee ID]]="","",IFERROR(ROUND(Expenses[[#This Row],['# of Hours]]*Expenses[[#This Row],[Hourly Rate]],2),0)))</f>
        <v/>
      </c>
      <c r="M362" s="104" t="str">
        <f>IF(Expenses[[#This Row],[Employee ID]]="(enter ID)","(autofill)",IF(Expenses[[#This Row],[Employee ID]]="","",IFERROR(ROUND(ROUND(Expenses[[#This Row],[Miles Traveled]]*0.655,2)+Expenses[[#This Row],[Meals 
Cost]]+Expenses[[#This Row],[Lodging Cost]],2),0)))</f>
        <v/>
      </c>
      <c r="N36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3" spans="1:14" x14ac:dyDescent="0.25">
      <c r="A363" s="89"/>
      <c r="B363" s="100" t="str">
        <f>IF(Expenses[[#This Row],[Employee ID]]="(enter ID)","(autofill)",IF(Expenses[[#This Row],[Employee ID]]="","",IFERROR(VLOOKUP(Expenses[[#This Row],[Employee ID]],EmployeeInfo[],3,0),"ID ERROR")))</f>
        <v/>
      </c>
      <c r="C363" s="90"/>
      <c r="D363" s="91"/>
      <c r="E363" s="92"/>
      <c r="F363" s="93"/>
      <c r="G363" s="136"/>
      <c r="H363" s="102" t="str">
        <f>IF(Expenses[[#This Row],[Employee ID]]="(enter ID)","(autofill)",IF(Expenses[[#This Row],[Employee ID]]="","",IFERROR(VLOOKUP(Expenses[[#This Row],[Employee ID]],EmployeeInfo[],7,0),"ID ERROR")))</f>
        <v/>
      </c>
      <c r="I363" s="94"/>
      <c r="J363" s="126"/>
      <c r="K363" s="126"/>
      <c r="L363" s="104" t="str">
        <f>IF(Expenses[[#This Row],[Employee ID]]="(enter ID)","(autofill)",IF(Expenses[[#This Row],[Employee ID]]="","",IFERROR(ROUND(Expenses[[#This Row],['# of Hours]]*Expenses[[#This Row],[Hourly Rate]],2),0)))</f>
        <v/>
      </c>
      <c r="M363" s="104" t="str">
        <f>IF(Expenses[[#This Row],[Employee ID]]="(enter ID)","(autofill)",IF(Expenses[[#This Row],[Employee ID]]="","",IFERROR(ROUND(ROUND(Expenses[[#This Row],[Miles Traveled]]*0.655,2)+Expenses[[#This Row],[Meals 
Cost]]+Expenses[[#This Row],[Lodging Cost]],2),0)))</f>
        <v/>
      </c>
      <c r="N36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4" spans="1:14" x14ac:dyDescent="0.25">
      <c r="A364" s="89"/>
      <c r="B364" s="100" t="str">
        <f>IF(Expenses[[#This Row],[Employee ID]]="(enter ID)","(autofill)",IF(Expenses[[#This Row],[Employee ID]]="","",IFERROR(VLOOKUP(Expenses[[#This Row],[Employee ID]],EmployeeInfo[],3,0),"ID ERROR")))</f>
        <v/>
      </c>
      <c r="C364" s="90"/>
      <c r="D364" s="91"/>
      <c r="E364" s="92"/>
      <c r="F364" s="93"/>
      <c r="G364" s="136"/>
      <c r="H364" s="102" t="str">
        <f>IF(Expenses[[#This Row],[Employee ID]]="(enter ID)","(autofill)",IF(Expenses[[#This Row],[Employee ID]]="","",IFERROR(VLOOKUP(Expenses[[#This Row],[Employee ID]],EmployeeInfo[],7,0),"ID ERROR")))</f>
        <v/>
      </c>
      <c r="I364" s="94"/>
      <c r="J364" s="126"/>
      <c r="K364" s="126"/>
      <c r="L364" s="104" t="str">
        <f>IF(Expenses[[#This Row],[Employee ID]]="(enter ID)","(autofill)",IF(Expenses[[#This Row],[Employee ID]]="","",IFERROR(ROUND(Expenses[[#This Row],['# of Hours]]*Expenses[[#This Row],[Hourly Rate]],2),0)))</f>
        <v/>
      </c>
      <c r="M364" s="104" t="str">
        <f>IF(Expenses[[#This Row],[Employee ID]]="(enter ID)","(autofill)",IF(Expenses[[#This Row],[Employee ID]]="","",IFERROR(ROUND(ROUND(Expenses[[#This Row],[Miles Traveled]]*0.655,2)+Expenses[[#This Row],[Meals 
Cost]]+Expenses[[#This Row],[Lodging Cost]],2),0)))</f>
        <v/>
      </c>
      <c r="N36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5" spans="1:14" x14ac:dyDescent="0.25">
      <c r="A365" s="89"/>
      <c r="B365" s="100" t="str">
        <f>IF(Expenses[[#This Row],[Employee ID]]="(enter ID)","(autofill)",IF(Expenses[[#This Row],[Employee ID]]="","",IFERROR(VLOOKUP(Expenses[[#This Row],[Employee ID]],EmployeeInfo[],3,0),"ID ERROR")))</f>
        <v/>
      </c>
      <c r="C365" s="90"/>
      <c r="D365" s="91"/>
      <c r="E365" s="92"/>
      <c r="F365" s="93"/>
      <c r="G365" s="136"/>
      <c r="H365" s="102" t="str">
        <f>IF(Expenses[[#This Row],[Employee ID]]="(enter ID)","(autofill)",IF(Expenses[[#This Row],[Employee ID]]="","",IFERROR(VLOOKUP(Expenses[[#This Row],[Employee ID]],EmployeeInfo[],7,0),"ID ERROR")))</f>
        <v/>
      </c>
      <c r="I365" s="94"/>
      <c r="J365" s="126"/>
      <c r="K365" s="126"/>
      <c r="L365" s="104" t="str">
        <f>IF(Expenses[[#This Row],[Employee ID]]="(enter ID)","(autofill)",IF(Expenses[[#This Row],[Employee ID]]="","",IFERROR(ROUND(Expenses[[#This Row],['# of Hours]]*Expenses[[#This Row],[Hourly Rate]],2),0)))</f>
        <v/>
      </c>
      <c r="M365" s="104" t="str">
        <f>IF(Expenses[[#This Row],[Employee ID]]="(enter ID)","(autofill)",IF(Expenses[[#This Row],[Employee ID]]="","",IFERROR(ROUND(ROUND(Expenses[[#This Row],[Miles Traveled]]*0.655,2)+Expenses[[#This Row],[Meals 
Cost]]+Expenses[[#This Row],[Lodging Cost]],2),0)))</f>
        <v/>
      </c>
      <c r="N36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6" spans="1:14" x14ac:dyDescent="0.25">
      <c r="A366" s="89"/>
      <c r="B366" s="100" t="str">
        <f>IF(Expenses[[#This Row],[Employee ID]]="(enter ID)","(autofill)",IF(Expenses[[#This Row],[Employee ID]]="","",IFERROR(VLOOKUP(Expenses[[#This Row],[Employee ID]],EmployeeInfo[],3,0),"ID ERROR")))</f>
        <v/>
      </c>
      <c r="C366" s="90"/>
      <c r="D366" s="91"/>
      <c r="E366" s="92"/>
      <c r="F366" s="93"/>
      <c r="G366" s="136"/>
      <c r="H366" s="102" t="str">
        <f>IF(Expenses[[#This Row],[Employee ID]]="(enter ID)","(autofill)",IF(Expenses[[#This Row],[Employee ID]]="","",IFERROR(VLOOKUP(Expenses[[#This Row],[Employee ID]],EmployeeInfo[],7,0),"ID ERROR")))</f>
        <v/>
      </c>
      <c r="I366" s="94"/>
      <c r="J366" s="126"/>
      <c r="K366" s="126"/>
      <c r="L366" s="104" t="str">
        <f>IF(Expenses[[#This Row],[Employee ID]]="(enter ID)","(autofill)",IF(Expenses[[#This Row],[Employee ID]]="","",IFERROR(ROUND(Expenses[[#This Row],['# of Hours]]*Expenses[[#This Row],[Hourly Rate]],2),0)))</f>
        <v/>
      </c>
      <c r="M366" s="104" t="str">
        <f>IF(Expenses[[#This Row],[Employee ID]]="(enter ID)","(autofill)",IF(Expenses[[#This Row],[Employee ID]]="","",IFERROR(ROUND(ROUND(Expenses[[#This Row],[Miles Traveled]]*0.655,2)+Expenses[[#This Row],[Meals 
Cost]]+Expenses[[#This Row],[Lodging Cost]],2),0)))</f>
        <v/>
      </c>
      <c r="N36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7" spans="1:14" x14ac:dyDescent="0.25">
      <c r="A367" s="89"/>
      <c r="B367" s="100" t="str">
        <f>IF(Expenses[[#This Row],[Employee ID]]="(enter ID)","(autofill)",IF(Expenses[[#This Row],[Employee ID]]="","",IFERROR(VLOOKUP(Expenses[[#This Row],[Employee ID]],EmployeeInfo[],3,0),"ID ERROR")))</f>
        <v/>
      </c>
      <c r="C367" s="90"/>
      <c r="D367" s="91"/>
      <c r="E367" s="92"/>
      <c r="F367" s="93"/>
      <c r="G367" s="136"/>
      <c r="H367" s="102" t="str">
        <f>IF(Expenses[[#This Row],[Employee ID]]="(enter ID)","(autofill)",IF(Expenses[[#This Row],[Employee ID]]="","",IFERROR(VLOOKUP(Expenses[[#This Row],[Employee ID]],EmployeeInfo[],7,0),"ID ERROR")))</f>
        <v/>
      </c>
      <c r="I367" s="94"/>
      <c r="J367" s="126"/>
      <c r="K367" s="126"/>
      <c r="L367" s="104" t="str">
        <f>IF(Expenses[[#This Row],[Employee ID]]="(enter ID)","(autofill)",IF(Expenses[[#This Row],[Employee ID]]="","",IFERROR(ROUND(Expenses[[#This Row],['# of Hours]]*Expenses[[#This Row],[Hourly Rate]],2),0)))</f>
        <v/>
      </c>
      <c r="M367" s="104" t="str">
        <f>IF(Expenses[[#This Row],[Employee ID]]="(enter ID)","(autofill)",IF(Expenses[[#This Row],[Employee ID]]="","",IFERROR(ROUND(ROUND(Expenses[[#This Row],[Miles Traveled]]*0.655,2)+Expenses[[#This Row],[Meals 
Cost]]+Expenses[[#This Row],[Lodging Cost]],2),0)))</f>
        <v/>
      </c>
      <c r="N36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8" spans="1:14" x14ac:dyDescent="0.25">
      <c r="A368" s="89"/>
      <c r="B368" s="100" t="str">
        <f>IF(Expenses[[#This Row],[Employee ID]]="(enter ID)","(autofill)",IF(Expenses[[#This Row],[Employee ID]]="","",IFERROR(VLOOKUP(Expenses[[#This Row],[Employee ID]],EmployeeInfo[],3,0),"ID ERROR")))</f>
        <v/>
      </c>
      <c r="C368" s="90"/>
      <c r="D368" s="91"/>
      <c r="E368" s="92"/>
      <c r="F368" s="93"/>
      <c r="G368" s="136"/>
      <c r="H368" s="102" t="str">
        <f>IF(Expenses[[#This Row],[Employee ID]]="(enter ID)","(autofill)",IF(Expenses[[#This Row],[Employee ID]]="","",IFERROR(VLOOKUP(Expenses[[#This Row],[Employee ID]],EmployeeInfo[],7,0),"ID ERROR")))</f>
        <v/>
      </c>
      <c r="I368" s="94"/>
      <c r="J368" s="126"/>
      <c r="K368" s="126"/>
      <c r="L368" s="104" t="str">
        <f>IF(Expenses[[#This Row],[Employee ID]]="(enter ID)","(autofill)",IF(Expenses[[#This Row],[Employee ID]]="","",IFERROR(ROUND(Expenses[[#This Row],['# of Hours]]*Expenses[[#This Row],[Hourly Rate]],2),0)))</f>
        <v/>
      </c>
      <c r="M368" s="104" t="str">
        <f>IF(Expenses[[#This Row],[Employee ID]]="(enter ID)","(autofill)",IF(Expenses[[#This Row],[Employee ID]]="","",IFERROR(ROUND(ROUND(Expenses[[#This Row],[Miles Traveled]]*0.655,2)+Expenses[[#This Row],[Meals 
Cost]]+Expenses[[#This Row],[Lodging Cost]],2),0)))</f>
        <v/>
      </c>
      <c r="N36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69" spans="1:14" x14ac:dyDescent="0.25">
      <c r="A369" s="89"/>
      <c r="B369" s="100" t="str">
        <f>IF(Expenses[[#This Row],[Employee ID]]="(enter ID)","(autofill)",IF(Expenses[[#This Row],[Employee ID]]="","",IFERROR(VLOOKUP(Expenses[[#This Row],[Employee ID]],EmployeeInfo[],3,0),"ID ERROR")))</f>
        <v/>
      </c>
      <c r="C369" s="90"/>
      <c r="D369" s="91"/>
      <c r="E369" s="92"/>
      <c r="F369" s="93"/>
      <c r="G369" s="136"/>
      <c r="H369" s="102" t="str">
        <f>IF(Expenses[[#This Row],[Employee ID]]="(enter ID)","(autofill)",IF(Expenses[[#This Row],[Employee ID]]="","",IFERROR(VLOOKUP(Expenses[[#This Row],[Employee ID]],EmployeeInfo[],7,0),"ID ERROR")))</f>
        <v/>
      </c>
      <c r="I369" s="94"/>
      <c r="J369" s="126"/>
      <c r="K369" s="126"/>
      <c r="L369" s="104" t="str">
        <f>IF(Expenses[[#This Row],[Employee ID]]="(enter ID)","(autofill)",IF(Expenses[[#This Row],[Employee ID]]="","",IFERROR(ROUND(Expenses[[#This Row],['# of Hours]]*Expenses[[#This Row],[Hourly Rate]],2),0)))</f>
        <v/>
      </c>
      <c r="M369" s="104" t="str">
        <f>IF(Expenses[[#This Row],[Employee ID]]="(enter ID)","(autofill)",IF(Expenses[[#This Row],[Employee ID]]="","",IFERROR(ROUND(ROUND(Expenses[[#This Row],[Miles Traveled]]*0.655,2)+Expenses[[#This Row],[Meals 
Cost]]+Expenses[[#This Row],[Lodging Cost]],2),0)))</f>
        <v/>
      </c>
      <c r="N36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0" spans="1:14" x14ac:dyDescent="0.25">
      <c r="A370" s="89"/>
      <c r="B370" s="100" t="str">
        <f>IF(Expenses[[#This Row],[Employee ID]]="(enter ID)","(autofill)",IF(Expenses[[#This Row],[Employee ID]]="","",IFERROR(VLOOKUP(Expenses[[#This Row],[Employee ID]],EmployeeInfo[],3,0),"ID ERROR")))</f>
        <v/>
      </c>
      <c r="C370" s="90"/>
      <c r="D370" s="91"/>
      <c r="E370" s="92"/>
      <c r="F370" s="93"/>
      <c r="G370" s="136"/>
      <c r="H370" s="102" t="str">
        <f>IF(Expenses[[#This Row],[Employee ID]]="(enter ID)","(autofill)",IF(Expenses[[#This Row],[Employee ID]]="","",IFERROR(VLOOKUP(Expenses[[#This Row],[Employee ID]],EmployeeInfo[],7,0),"ID ERROR")))</f>
        <v/>
      </c>
      <c r="I370" s="94"/>
      <c r="J370" s="126"/>
      <c r="K370" s="126"/>
      <c r="L370" s="104" t="str">
        <f>IF(Expenses[[#This Row],[Employee ID]]="(enter ID)","(autofill)",IF(Expenses[[#This Row],[Employee ID]]="","",IFERROR(ROUND(Expenses[[#This Row],['# of Hours]]*Expenses[[#This Row],[Hourly Rate]],2),0)))</f>
        <v/>
      </c>
      <c r="M370" s="104" t="str">
        <f>IF(Expenses[[#This Row],[Employee ID]]="(enter ID)","(autofill)",IF(Expenses[[#This Row],[Employee ID]]="","",IFERROR(ROUND(ROUND(Expenses[[#This Row],[Miles Traveled]]*0.655,2)+Expenses[[#This Row],[Meals 
Cost]]+Expenses[[#This Row],[Lodging Cost]],2),0)))</f>
        <v/>
      </c>
      <c r="N37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1" spans="1:14" x14ac:dyDescent="0.25">
      <c r="A371" s="89"/>
      <c r="B371" s="100" t="str">
        <f>IF(Expenses[[#This Row],[Employee ID]]="(enter ID)","(autofill)",IF(Expenses[[#This Row],[Employee ID]]="","",IFERROR(VLOOKUP(Expenses[[#This Row],[Employee ID]],EmployeeInfo[],3,0),"ID ERROR")))</f>
        <v/>
      </c>
      <c r="C371" s="90"/>
      <c r="D371" s="91"/>
      <c r="E371" s="92"/>
      <c r="F371" s="93"/>
      <c r="G371" s="136"/>
      <c r="H371" s="102" t="str">
        <f>IF(Expenses[[#This Row],[Employee ID]]="(enter ID)","(autofill)",IF(Expenses[[#This Row],[Employee ID]]="","",IFERROR(VLOOKUP(Expenses[[#This Row],[Employee ID]],EmployeeInfo[],7,0),"ID ERROR")))</f>
        <v/>
      </c>
      <c r="I371" s="94"/>
      <c r="J371" s="126"/>
      <c r="K371" s="126"/>
      <c r="L371" s="104" t="str">
        <f>IF(Expenses[[#This Row],[Employee ID]]="(enter ID)","(autofill)",IF(Expenses[[#This Row],[Employee ID]]="","",IFERROR(ROUND(Expenses[[#This Row],['# of Hours]]*Expenses[[#This Row],[Hourly Rate]],2),0)))</f>
        <v/>
      </c>
      <c r="M371" s="104" t="str">
        <f>IF(Expenses[[#This Row],[Employee ID]]="(enter ID)","(autofill)",IF(Expenses[[#This Row],[Employee ID]]="","",IFERROR(ROUND(ROUND(Expenses[[#This Row],[Miles Traveled]]*0.655,2)+Expenses[[#This Row],[Meals 
Cost]]+Expenses[[#This Row],[Lodging Cost]],2),0)))</f>
        <v/>
      </c>
      <c r="N37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2" spans="1:14" x14ac:dyDescent="0.25">
      <c r="A372" s="89"/>
      <c r="B372" s="100" t="str">
        <f>IF(Expenses[[#This Row],[Employee ID]]="(enter ID)","(autofill)",IF(Expenses[[#This Row],[Employee ID]]="","",IFERROR(VLOOKUP(Expenses[[#This Row],[Employee ID]],EmployeeInfo[],3,0),"ID ERROR")))</f>
        <v/>
      </c>
      <c r="C372" s="90"/>
      <c r="D372" s="91"/>
      <c r="E372" s="92"/>
      <c r="F372" s="93"/>
      <c r="G372" s="136"/>
      <c r="H372" s="102" t="str">
        <f>IF(Expenses[[#This Row],[Employee ID]]="(enter ID)","(autofill)",IF(Expenses[[#This Row],[Employee ID]]="","",IFERROR(VLOOKUP(Expenses[[#This Row],[Employee ID]],EmployeeInfo[],7,0),"ID ERROR")))</f>
        <v/>
      </c>
      <c r="I372" s="94"/>
      <c r="J372" s="126"/>
      <c r="K372" s="126"/>
      <c r="L372" s="104" t="str">
        <f>IF(Expenses[[#This Row],[Employee ID]]="(enter ID)","(autofill)",IF(Expenses[[#This Row],[Employee ID]]="","",IFERROR(ROUND(Expenses[[#This Row],['# of Hours]]*Expenses[[#This Row],[Hourly Rate]],2),0)))</f>
        <v/>
      </c>
      <c r="M372" s="104" t="str">
        <f>IF(Expenses[[#This Row],[Employee ID]]="(enter ID)","(autofill)",IF(Expenses[[#This Row],[Employee ID]]="","",IFERROR(ROUND(ROUND(Expenses[[#This Row],[Miles Traveled]]*0.655,2)+Expenses[[#This Row],[Meals 
Cost]]+Expenses[[#This Row],[Lodging Cost]],2),0)))</f>
        <v/>
      </c>
      <c r="N37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3" spans="1:14" x14ac:dyDescent="0.25">
      <c r="A373" s="89"/>
      <c r="B373" s="100" t="str">
        <f>IF(Expenses[[#This Row],[Employee ID]]="(enter ID)","(autofill)",IF(Expenses[[#This Row],[Employee ID]]="","",IFERROR(VLOOKUP(Expenses[[#This Row],[Employee ID]],EmployeeInfo[],3,0),"ID ERROR")))</f>
        <v/>
      </c>
      <c r="C373" s="90"/>
      <c r="D373" s="91"/>
      <c r="E373" s="92"/>
      <c r="F373" s="93"/>
      <c r="G373" s="136"/>
      <c r="H373" s="102" t="str">
        <f>IF(Expenses[[#This Row],[Employee ID]]="(enter ID)","(autofill)",IF(Expenses[[#This Row],[Employee ID]]="","",IFERROR(VLOOKUP(Expenses[[#This Row],[Employee ID]],EmployeeInfo[],7,0),"ID ERROR")))</f>
        <v/>
      </c>
      <c r="I373" s="94"/>
      <c r="J373" s="126"/>
      <c r="K373" s="126"/>
      <c r="L373" s="104" t="str">
        <f>IF(Expenses[[#This Row],[Employee ID]]="(enter ID)","(autofill)",IF(Expenses[[#This Row],[Employee ID]]="","",IFERROR(ROUND(Expenses[[#This Row],['# of Hours]]*Expenses[[#This Row],[Hourly Rate]],2),0)))</f>
        <v/>
      </c>
      <c r="M373" s="104" t="str">
        <f>IF(Expenses[[#This Row],[Employee ID]]="(enter ID)","(autofill)",IF(Expenses[[#This Row],[Employee ID]]="","",IFERROR(ROUND(ROUND(Expenses[[#This Row],[Miles Traveled]]*0.655,2)+Expenses[[#This Row],[Meals 
Cost]]+Expenses[[#This Row],[Lodging Cost]],2),0)))</f>
        <v/>
      </c>
      <c r="N37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4" spans="1:14" x14ac:dyDescent="0.25">
      <c r="A374" s="89"/>
      <c r="B374" s="100" t="str">
        <f>IF(Expenses[[#This Row],[Employee ID]]="(enter ID)","(autofill)",IF(Expenses[[#This Row],[Employee ID]]="","",IFERROR(VLOOKUP(Expenses[[#This Row],[Employee ID]],EmployeeInfo[],3,0),"ID ERROR")))</f>
        <v/>
      </c>
      <c r="C374" s="90"/>
      <c r="D374" s="91"/>
      <c r="E374" s="92"/>
      <c r="F374" s="93"/>
      <c r="G374" s="136"/>
      <c r="H374" s="102" t="str">
        <f>IF(Expenses[[#This Row],[Employee ID]]="(enter ID)","(autofill)",IF(Expenses[[#This Row],[Employee ID]]="","",IFERROR(VLOOKUP(Expenses[[#This Row],[Employee ID]],EmployeeInfo[],7,0),"ID ERROR")))</f>
        <v/>
      </c>
      <c r="I374" s="94"/>
      <c r="J374" s="126"/>
      <c r="K374" s="126"/>
      <c r="L374" s="104" t="str">
        <f>IF(Expenses[[#This Row],[Employee ID]]="(enter ID)","(autofill)",IF(Expenses[[#This Row],[Employee ID]]="","",IFERROR(ROUND(Expenses[[#This Row],['# of Hours]]*Expenses[[#This Row],[Hourly Rate]],2),0)))</f>
        <v/>
      </c>
      <c r="M374" s="104" t="str">
        <f>IF(Expenses[[#This Row],[Employee ID]]="(enter ID)","(autofill)",IF(Expenses[[#This Row],[Employee ID]]="","",IFERROR(ROUND(ROUND(Expenses[[#This Row],[Miles Traveled]]*0.655,2)+Expenses[[#This Row],[Meals 
Cost]]+Expenses[[#This Row],[Lodging Cost]],2),0)))</f>
        <v/>
      </c>
      <c r="N37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5" spans="1:14" x14ac:dyDescent="0.25">
      <c r="A375" s="89"/>
      <c r="B375" s="100" t="str">
        <f>IF(Expenses[[#This Row],[Employee ID]]="(enter ID)","(autofill)",IF(Expenses[[#This Row],[Employee ID]]="","",IFERROR(VLOOKUP(Expenses[[#This Row],[Employee ID]],EmployeeInfo[],3,0),"ID ERROR")))</f>
        <v/>
      </c>
      <c r="C375" s="90"/>
      <c r="D375" s="91"/>
      <c r="E375" s="92"/>
      <c r="F375" s="93"/>
      <c r="G375" s="136"/>
      <c r="H375" s="102" t="str">
        <f>IF(Expenses[[#This Row],[Employee ID]]="(enter ID)","(autofill)",IF(Expenses[[#This Row],[Employee ID]]="","",IFERROR(VLOOKUP(Expenses[[#This Row],[Employee ID]],EmployeeInfo[],7,0),"ID ERROR")))</f>
        <v/>
      </c>
      <c r="I375" s="94"/>
      <c r="J375" s="126"/>
      <c r="K375" s="126"/>
      <c r="L375" s="104" t="str">
        <f>IF(Expenses[[#This Row],[Employee ID]]="(enter ID)","(autofill)",IF(Expenses[[#This Row],[Employee ID]]="","",IFERROR(ROUND(Expenses[[#This Row],['# of Hours]]*Expenses[[#This Row],[Hourly Rate]],2),0)))</f>
        <v/>
      </c>
      <c r="M375" s="104" t="str">
        <f>IF(Expenses[[#This Row],[Employee ID]]="(enter ID)","(autofill)",IF(Expenses[[#This Row],[Employee ID]]="","",IFERROR(ROUND(ROUND(Expenses[[#This Row],[Miles Traveled]]*0.655,2)+Expenses[[#This Row],[Meals 
Cost]]+Expenses[[#This Row],[Lodging Cost]],2),0)))</f>
        <v/>
      </c>
      <c r="N37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6" spans="1:14" x14ac:dyDescent="0.25">
      <c r="A376" s="89"/>
      <c r="B376" s="100" t="str">
        <f>IF(Expenses[[#This Row],[Employee ID]]="(enter ID)","(autofill)",IF(Expenses[[#This Row],[Employee ID]]="","",IFERROR(VLOOKUP(Expenses[[#This Row],[Employee ID]],EmployeeInfo[],3,0),"ID ERROR")))</f>
        <v/>
      </c>
      <c r="C376" s="90"/>
      <c r="D376" s="91"/>
      <c r="E376" s="92"/>
      <c r="F376" s="93"/>
      <c r="G376" s="136"/>
      <c r="H376" s="102" t="str">
        <f>IF(Expenses[[#This Row],[Employee ID]]="(enter ID)","(autofill)",IF(Expenses[[#This Row],[Employee ID]]="","",IFERROR(VLOOKUP(Expenses[[#This Row],[Employee ID]],EmployeeInfo[],7,0),"ID ERROR")))</f>
        <v/>
      </c>
      <c r="I376" s="94"/>
      <c r="J376" s="126"/>
      <c r="K376" s="126"/>
      <c r="L376" s="104" t="str">
        <f>IF(Expenses[[#This Row],[Employee ID]]="(enter ID)","(autofill)",IF(Expenses[[#This Row],[Employee ID]]="","",IFERROR(ROUND(Expenses[[#This Row],['# of Hours]]*Expenses[[#This Row],[Hourly Rate]],2),0)))</f>
        <v/>
      </c>
      <c r="M376" s="104" t="str">
        <f>IF(Expenses[[#This Row],[Employee ID]]="(enter ID)","(autofill)",IF(Expenses[[#This Row],[Employee ID]]="","",IFERROR(ROUND(ROUND(Expenses[[#This Row],[Miles Traveled]]*0.655,2)+Expenses[[#This Row],[Meals 
Cost]]+Expenses[[#This Row],[Lodging Cost]],2),0)))</f>
        <v/>
      </c>
      <c r="N37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7" spans="1:14" x14ac:dyDescent="0.25">
      <c r="A377" s="89"/>
      <c r="B377" s="100" t="str">
        <f>IF(Expenses[[#This Row],[Employee ID]]="(enter ID)","(autofill)",IF(Expenses[[#This Row],[Employee ID]]="","",IFERROR(VLOOKUP(Expenses[[#This Row],[Employee ID]],EmployeeInfo[],3,0),"ID ERROR")))</f>
        <v/>
      </c>
      <c r="C377" s="90"/>
      <c r="D377" s="91"/>
      <c r="E377" s="92"/>
      <c r="F377" s="93"/>
      <c r="G377" s="136"/>
      <c r="H377" s="102" t="str">
        <f>IF(Expenses[[#This Row],[Employee ID]]="(enter ID)","(autofill)",IF(Expenses[[#This Row],[Employee ID]]="","",IFERROR(VLOOKUP(Expenses[[#This Row],[Employee ID]],EmployeeInfo[],7,0),"ID ERROR")))</f>
        <v/>
      </c>
      <c r="I377" s="94"/>
      <c r="J377" s="126"/>
      <c r="K377" s="126"/>
      <c r="L377" s="104" t="str">
        <f>IF(Expenses[[#This Row],[Employee ID]]="(enter ID)","(autofill)",IF(Expenses[[#This Row],[Employee ID]]="","",IFERROR(ROUND(Expenses[[#This Row],['# of Hours]]*Expenses[[#This Row],[Hourly Rate]],2),0)))</f>
        <v/>
      </c>
      <c r="M377" s="104" t="str">
        <f>IF(Expenses[[#This Row],[Employee ID]]="(enter ID)","(autofill)",IF(Expenses[[#This Row],[Employee ID]]="","",IFERROR(ROUND(ROUND(Expenses[[#This Row],[Miles Traveled]]*0.655,2)+Expenses[[#This Row],[Meals 
Cost]]+Expenses[[#This Row],[Lodging Cost]],2),0)))</f>
        <v/>
      </c>
      <c r="N37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8" spans="1:14" x14ac:dyDescent="0.25">
      <c r="A378" s="89"/>
      <c r="B378" s="100" t="str">
        <f>IF(Expenses[[#This Row],[Employee ID]]="(enter ID)","(autofill)",IF(Expenses[[#This Row],[Employee ID]]="","",IFERROR(VLOOKUP(Expenses[[#This Row],[Employee ID]],EmployeeInfo[],3,0),"ID ERROR")))</f>
        <v/>
      </c>
      <c r="C378" s="90"/>
      <c r="D378" s="91"/>
      <c r="E378" s="92"/>
      <c r="F378" s="93"/>
      <c r="G378" s="136"/>
      <c r="H378" s="102" t="str">
        <f>IF(Expenses[[#This Row],[Employee ID]]="(enter ID)","(autofill)",IF(Expenses[[#This Row],[Employee ID]]="","",IFERROR(VLOOKUP(Expenses[[#This Row],[Employee ID]],EmployeeInfo[],7,0),"ID ERROR")))</f>
        <v/>
      </c>
      <c r="I378" s="94"/>
      <c r="J378" s="126"/>
      <c r="K378" s="126"/>
      <c r="L378" s="104" t="str">
        <f>IF(Expenses[[#This Row],[Employee ID]]="(enter ID)","(autofill)",IF(Expenses[[#This Row],[Employee ID]]="","",IFERROR(ROUND(Expenses[[#This Row],['# of Hours]]*Expenses[[#This Row],[Hourly Rate]],2),0)))</f>
        <v/>
      </c>
      <c r="M378" s="104" t="str">
        <f>IF(Expenses[[#This Row],[Employee ID]]="(enter ID)","(autofill)",IF(Expenses[[#This Row],[Employee ID]]="","",IFERROR(ROUND(ROUND(Expenses[[#This Row],[Miles Traveled]]*0.655,2)+Expenses[[#This Row],[Meals 
Cost]]+Expenses[[#This Row],[Lodging Cost]],2),0)))</f>
        <v/>
      </c>
      <c r="N37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79" spans="1:14" x14ac:dyDescent="0.25">
      <c r="A379" s="89"/>
      <c r="B379" s="100" t="str">
        <f>IF(Expenses[[#This Row],[Employee ID]]="(enter ID)","(autofill)",IF(Expenses[[#This Row],[Employee ID]]="","",IFERROR(VLOOKUP(Expenses[[#This Row],[Employee ID]],EmployeeInfo[],3,0),"ID ERROR")))</f>
        <v/>
      </c>
      <c r="C379" s="90"/>
      <c r="D379" s="91"/>
      <c r="E379" s="92"/>
      <c r="F379" s="93"/>
      <c r="G379" s="136"/>
      <c r="H379" s="102" t="str">
        <f>IF(Expenses[[#This Row],[Employee ID]]="(enter ID)","(autofill)",IF(Expenses[[#This Row],[Employee ID]]="","",IFERROR(VLOOKUP(Expenses[[#This Row],[Employee ID]],EmployeeInfo[],7,0),"ID ERROR")))</f>
        <v/>
      </c>
      <c r="I379" s="94"/>
      <c r="J379" s="126"/>
      <c r="K379" s="126"/>
      <c r="L379" s="104" t="str">
        <f>IF(Expenses[[#This Row],[Employee ID]]="(enter ID)","(autofill)",IF(Expenses[[#This Row],[Employee ID]]="","",IFERROR(ROUND(Expenses[[#This Row],['# of Hours]]*Expenses[[#This Row],[Hourly Rate]],2),0)))</f>
        <v/>
      </c>
      <c r="M379" s="104" t="str">
        <f>IF(Expenses[[#This Row],[Employee ID]]="(enter ID)","(autofill)",IF(Expenses[[#This Row],[Employee ID]]="","",IFERROR(ROUND(ROUND(Expenses[[#This Row],[Miles Traveled]]*0.655,2)+Expenses[[#This Row],[Meals 
Cost]]+Expenses[[#This Row],[Lodging Cost]],2),0)))</f>
        <v/>
      </c>
      <c r="N37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0" spans="1:14" x14ac:dyDescent="0.25">
      <c r="A380" s="89"/>
      <c r="B380" s="100" t="str">
        <f>IF(Expenses[[#This Row],[Employee ID]]="(enter ID)","(autofill)",IF(Expenses[[#This Row],[Employee ID]]="","",IFERROR(VLOOKUP(Expenses[[#This Row],[Employee ID]],EmployeeInfo[],3,0),"ID ERROR")))</f>
        <v/>
      </c>
      <c r="C380" s="90"/>
      <c r="D380" s="91"/>
      <c r="E380" s="92"/>
      <c r="F380" s="93"/>
      <c r="G380" s="136"/>
      <c r="H380" s="102" t="str">
        <f>IF(Expenses[[#This Row],[Employee ID]]="(enter ID)","(autofill)",IF(Expenses[[#This Row],[Employee ID]]="","",IFERROR(VLOOKUP(Expenses[[#This Row],[Employee ID]],EmployeeInfo[],7,0),"ID ERROR")))</f>
        <v/>
      </c>
      <c r="I380" s="94"/>
      <c r="J380" s="126"/>
      <c r="K380" s="126"/>
      <c r="L380" s="104" t="str">
        <f>IF(Expenses[[#This Row],[Employee ID]]="(enter ID)","(autofill)",IF(Expenses[[#This Row],[Employee ID]]="","",IFERROR(ROUND(Expenses[[#This Row],['# of Hours]]*Expenses[[#This Row],[Hourly Rate]],2),0)))</f>
        <v/>
      </c>
      <c r="M380" s="104" t="str">
        <f>IF(Expenses[[#This Row],[Employee ID]]="(enter ID)","(autofill)",IF(Expenses[[#This Row],[Employee ID]]="","",IFERROR(ROUND(ROUND(Expenses[[#This Row],[Miles Traveled]]*0.655,2)+Expenses[[#This Row],[Meals 
Cost]]+Expenses[[#This Row],[Lodging Cost]],2),0)))</f>
        <v/>
      </c>
      <c r="N38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1" spans="1:14" x14ac:dyDescent="0.25">
      <c r="A381" s="89"/>
      <c r="B381" s="100" t="str">
        <f>IF(Expenses[[#This Row],[Employee ID]]="(enter ID)","(autofill)",IF(Expenses[[#This Row],[Employee ID]]="","",IFERROR(VLOOKUP(Expenses[[#This Row],[Employee ID]],EmployeeInfo[],3,0),"ID ERROR")))</f>
        <v/>
      </c>
      <c r="C381" s="90"/>
      <c r="D381" s="91"/>
      <c r="E381" s="92"/>
      <c r="F381" s="93"/>
      <c r="G381" s="136"/>
      <c r="H381" s="102" t="str">
        <f>IF(Expenses[[#This Row],[Employee ID]]="(enter ID)","(autofill)",IF(Expenses[[#This Row],[Employee ID]]="","",IFERROR(VLOOKUP(Expenses[[#This Row],[Employee ID]],EmployeeInfo[],7,0),"ID ERROR")))</f>
        <v/>
      </c>
      <c r="I381" s="94"/>
      <c r="J381" s="126"/>
      <c r="K381" s="126"/>
      <c r="L381" s="104" t="str">
        <f>IF(Expenses[[#This Row],[Employee ID]]="(enter ID)","(autofill)",IF(Expenses[[#This Row],[Employee ID]]="","",IFERROR(ROUND(Expenses[[#This Row],['# of Hours]]*Expenses[[#This Row],[Hourly Rate]],2),0)))</f>
        <v/>
      </c>
      <c r="M381" s="104" t="str">
        <f>IF(Expenses[[#This Row],[Employee ID]]="(enter ID)","(autofill)",IF(Expenses[[#This Row],[Employee ID]]="","",IFERROR(ROUND(ROUND(Expenses[[#This Row],[Miles Traveled]]*0.655,2)+Expenses[[#This Row],[Meals 
Cost]]+Expenses[[#This Row],[Lodging Cost]],2),0)))</f>
        <v/>
      </c>
      <c r="N38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2" spans="1:14" x14ac:dyDescent="0.25">
      <c r="A382" s="89"/>
      <c r="B382" s="100" t="str">
        <f>IF(Expenses[[#This Row],[Employee ID]]="(enter ID)","(autofill)",IF(Expenses[[#This Row],[Employee ID]]="","",IFERROR(VLOOKUP(Expenses[[#This Row],[Employee ID]],EmployeeInfo[],3,0),"ID ERROR")))</f>
        <v/>
      </c>
      <c r="C382" s="90"/>
      <c r="D382" s="91"/>
      <c r="E382" s="92"/>
      <c r="F382" s="93"/>
      <c r="G382" s="136"/>
      <c r="H382" s="102" t="str">
        <f>IF(Expenses[[#This Row],[Employee ID]]="(enter ID)","(autofill)",IF(Expenses[[#This Row],[Employee ID]]="","",IFERROR(VLOOKUP(Expenses[[#This Row],[Employee ID]],EmployeeInfo[],7,0),"ID ERROR")))</f>
        <v/>
      </c>
      <c r="I382" s="94"/>
      <c r="J382" s="126"/>
      <c r="K382" s="126"/>
      <c r="L382" s="104" t="str">
        <f>IF(Expenses[[#This Row],[Employee ID]]="(enter ID)","(autofill)",IF(Expenses[[#This Row],[Employee ID]]="","",IFERROR(ROUND(Expenses[[#This Row],['# of Hours]]*Expenses[[#This Row],[Hourly Rate]],2),0)))</f>
        <v/>
      </c>
      <c r="M382" s="104" t="str">
        <f>IF(Expenses[[#This Row],[Employee ID]]="(enter ID)","(autofill)",IF(Expenses[[#This Row],[Employee ID]]="","",IFERROR(ROUND(ROUND(Expenses[[#This Row],[Miles Traveled]]*0.655,2)+Expenses[[#This Row],[Meals 
Cost]]+Expenses[[#This Row],[Lodging Cost]],2),0)))</f>
        <v/>
      </c>
      <c r="N38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3" spans="1:14" x14ac:dyDescent="0.25">
      <c r="A383" s="89"/>
      <c r="B383" s="100" t="str">
        <f>IF(Expenses[[#This Row],[Employee ID]]="(enter ID)","(autofill)",IF(Expenses[[#This Row],[Employee ID]]="","",IFERROR(VLOOKUP(Expenses[[#This Row],[Employee ID]],EmployeeInfo[],3,0),"ID ERROR")))</f>
        <v/>
      </c>
      <c r="C383" s="90"/>
      <c r="D383" s="91"/>
      <c r="E383" s="92"/>
      <c r="F383" s="93"/>
      <c r="G383" s="136"/>
      <c r="H383" s="102" t="str">
        <f>IF(Expenses[[#This Row],[Employee ID]]="(enter ID)","(autofill)",IF(Expenses[[#This Row],[Employee ID]]="","",IFERROR(VLOOKUP(Expenses[[#This Row],[Employee ID]],EmployeeInfo[],7,0),"ID ERROR")))</f>
        <v/>
      </c>
      <c r="I383" s="94"/>
      <c r="J383" s="126"/>
      <c r="K383" s="126"/>
      <c r="L383" s="104" t="str">
        <f>IF(Expenses[[#This Row],[Employee ID]]="(enter ID)","(autofill)",IF(Expenses[[#This Row],[Employee ID]]="","",IFERROR(ROUND(Expenses[[#This Row],['# of Hours]]*Expenses[[#This Row],[Hourly Rate]],2),0)))</f>
        <v/>
      </c>
      <c r="M383" s="104" t="str">
        <f>IF(Expenses[[#This Row],[Employee ID]]="(enter ID)","(autofill)",IF(Expenses[[#This Row],[Employee ID]]="","",IFERROR(ROUND(ROUND(Expenses[[#This Row],[Miles Traveled]]*0.655,2)+Expenses[[#This Row],[Meals 
Cost]]+Expenses[[#This Row],[Lodging Cost]],2),0)))</f>
        <v/>
      </c>
      <c r="N38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4" spans="1:14" x14ac:dyDescent="0.25">
      <c r="A384" s="89"/>
      <c r="B384" s="100" t="str">
        <f>IF(Expenses[[#This Row],[Employee ID]]="(enter ID)","(autofill)",IF(Expenses[[#This Row],[Employee ID]]="","",IFERROR(VLOOKUP(Expenses[[#This Row],[Employee ID]],EmployeeInfo[],3,0),"ID ERROR")))</f>
        <v/>
      </c>
      <c r="C384" s="90"/>
      <c r="D384" s="91"/>
      <c r="E384" s="92"/>
      <c r="F384" s="93"/>
      <c r="G384" s="136"/>
      <c r="H384" s="102" t="str">
        <f>IF(Expenses[[#This Row],[Employee ID]]="(enter ID)","(autofill)",IF(Expenses[[#This Row],[Employee ID]]="","",IFERROR(VLOOKUP(Expenses[[#This Row],[Employee ID]],EmployeeInfo[],7,0),"ID ERROR")))</f>
        <v/>
      </c>
      <c r="I384" s="94"/>
      <c r="J384" s="126"/>
      <c r="K384" s="126"/>
      <c r="L384" s="104" t="str">
        <f>IF(Expenses[[#This Row],[Employee ID]]="(enter ID)","(autofill)",IF(Expenses[[#This Row],[Employee ID]]="","",IFERROR(ROUND(Expenses[[#This Row],['# of Hours]]*Expenses[[#This Row],[Hourly Rate]],2),0)))</f>
        <v/>
      </c>
      <c r="M384" s="104" t="str">
        <f>IF(Expenses[[#This Row],[Employee ID]]="(enter ID)","(autofill)",IF(Expenses[[#This Row],[Employee ID]]="","",IFERROR(ROUND(ROUND(Expenses[[#This Row],[Miles Traveled]]*0.655,2)+Expenses[[#This Row],[Meals 
Cost]]+Expenses[[#This Row],[Lodging Cost]],2),0)))</f>
        <v/>
      </c>
      <c r="N38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5" spans="1:14" x14ac:dyDescent="0.25">
      <c r="A385" s="89"/>
      <c r="B385" s="100" t="str">
        <f>IF(Expenses[[#This Row],[Employee ID]]="(enter ID)","(autofill)",IF(Expenses[[#This Row],[Employee ID]]="","",IFERROR(VLOOKUP(Expenses[[#This Row],[Employee ID]],EmployeeInfo[],3,0),"ID ERROR")))</f>
        <v/>
      </c>
      <c r="C385" s="90"/>
      <c r="D385" s="91"/>
      <c r="E385" s="92"/>
      <c r="F385" s="93"/>
      <c r="G385" s="136"/>
      <c r="H385" s="102" t="str">
        <f>IF(Expenses[[#This Row],[Employee ID]]="(enter ID)","(autofill)",IF(Expenses[[#This Row],[Employee ID]]="","",IFERROR(VLOOKUP(Expenses[[#This Row],[Employee ID]],EmployeeInfo[],7,0),"ID ERROR")))</f>
        <v/>
      </c>
      <c r="I385" s="94"/>
      <c r="J385" s="126"/>
      <c r="K385" s="126"/>
      <c r="L385" s="104" t="str">
        <f>IF(Expenses[[#This Row],[Employee ID]]="(enter ID)","(autofill)",IF(Expenses[[#This Row],[Employee ID]]="","",IFERROR(ROUND(Expenses[[#This Row],['# of Hours]]*Expenses[[#This Row],[Hourly Rate]],2),0)))</f>
        <v/>
      </c>
      <c r="M385" s="104" t="str">
        <f>IF(Expenses[[#This Row],[Employee ID]]="(enter ID)","(autofill)",IF(Expenses[[#This Row],[Employee ID]]="","",IFERROR(ROUND(ROUND(Expenses[[#This Row],[Miles Traveled]]*0.655,2)+Expenses[[#This Row],[Meals 
Cost]]+Expenses[[#This Row],[Lodging Cost]],2),0)))</f>
        <v/>
      </c>
      <c r="N38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6" spans="1:14" x14ac:dyDescent="0.25">
      <c r="A386" s="89"/>
      <c r="B386" s="100" t="str">
        <f>IF(Expenses[[#This Row],[Employee ID]]="(enter ID)","(autofill)",IF(Expenses[[#This Row],[Employee ID]]="","",IFERROR(VLOOKUP(Expenses[[#This Row],[Employee ID]],EmployeeInfo[],3,0),"ID ERROR")))</f>
        <v/>
      </c>
      <c r="C386" s="90"/>
      <c r="D386" s="91"/>
      <c r="E386" s="92"/>
      <c r="F386" s="93"/>
      <c r="G386" s="136"/>
      <c r="H386" s="102" t="str">
        <f>IF(Expenses[[#This Row],[Employee ID]]="(enter ID)","(autofill)",IF(Expenses[[#This Row],[Employee ID]]="","",IFERROR(VLOOKUP(Expenses[[#This Row],[Employee ID]],EmployeeInfo[],7,0),"ID ERROR")))</f>
        <v/>
      </c>
      <c r="I386" s="94"/>
      <c r="J386" s="126"/>
      <c r="K386" s="126"/>
      <c r="L386" s="104" t="str">
        <f>IF(Expenses[[#This Row],[Employee ID]]="(enter ID)","(autofill)",IF(Expenses[[#This Row],[Employee ID]]="","",IFERROR(ROUND(Expenses[[#This Row],['# of Hours]]*Expenses[[#This Row],[Hourly Rate]],2),0)))</f>
        <v/>
      </c>
      <c r="M386" s="104" t="str">
        <f>IF(Expenses[[#This Row],[Employee ID]]="(enter ID)","(autofill)",IF(Expenses[[#This Row],[Employee ID]]="","",IFERROR(ROUND(ROUND(Expenses[[#This Row],[Miles Traveled]]*0.655,2)+Expenses[[#This Row],[Meals 
Cost]]+Expenses[[#This Row],[Lodging Cost]],2),0)))</f>
        <v/>
      </c>
      <c r="N38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7" spans="1:14" x14ac:dyDescent="0.25">
      <c r="A387" s="89"/>
      <c r="B387" s="100" t="str">
        <f>IF(Expenses[[#This Row],[Employee ID]]="(enter ID)","(autofill)",IF(Expenses[[#This Row],[Employee ID]]="","",IFERROR(VLOOKUP(Expenses[[#This Row],[Employee ID]],EmployeeInfo[],3,0),"ID ERROR")))</f>
        <v/>
      </c>
      <c r="C387" s="90"/>
      <c r="D387" s="91"/>
      <c r="E387" s="92"/>
      <c r="F387" s="93"/>
      <c r="G387" s="136"/>
      <c r="H387" s="102" t="str">
        <f>IF(Expenses[[#This Row],[Employee ID]]="(enter ID)","(autofill)",IF(Expenses[[#This Row],[Employee ID]]="","",IFERROR(VLOOKUP(Expenses[[#This Row],[Employee ID]],EmployeeInfo[],7,0),"ID ERROR")))</f>
        <v/>
      </c>
      <c r="I387" s="94"/>
      <c r="J387" s="126"/>
      <c r="K387" s="126"/>
      <c r="L387" s="104" t="str">
        <f>IF(Expenses[[#This Row],[Employee ID]]="(enter ID)","(autofill)",IF(Expenses[[#This Row],[Employee ID]]="","",IFERROR(ROUND(Expenses[[#This Row],['# of Hours]]*Expenses[[#This Row],[Hourly Rate]],2),0)))</f>
        <v/>
      </c>
      <c r="M387" s="104" t="str">
        <f>IF(Expenses[[#This Row],[Employee ID]]="(enter ID)","(autofill)",IF(Expenses[[#This Row],[Employee ID]]="","",IFERROR(ROUND(ROUND(Expenses[[#This Row],[Miles Traveled]]*0.655,2)+Expenses[[#This Row],[Meals 
Cost]]+Expenses[[#This Row],[Lodging Cost]],2),0)))</f>
        <v/>
      </c>
      <c r="N38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8" spans="1:14" x14ac:dyDescent="0.25">
      <c r="A388" s="89"/>
      <c r="B388" s="100" t="str">
        <f>IF(Expenses[[#This Row],[Employee ID]]="(enter ID)","(autofill)",IF(Expenses[[#This Row],[Employee ID]]="","",IFERROR(VLOOKUP(Expenses[[#This Row],[Employee ID]],EmployeeInfo[],3,0),"ID ERROR")))</f>
        <v/>
      </c>
      <c r="C388" s="90"/>
      <c r="D388" s="91"/>
      <c r="E388" s="92"/>
      <c r="F388" s="93"/>
      <c r="G388" s="136"/>
      <c r="H388" s="102" t="str">
        <f>IF(Expenses[[#This Row],[Employee ID]]="(enter ID)","(autofill)",IF(Expenses[[#This Row],[Employee ID]]="","",IFERROR(VLOOKUP(Expenses[[#This Row],[Employee ID]],EmployeeInfo[],7,0),"ID ERROR")))</f>
        <v/>
      </c>
      <c r="I388" s="94"/>
      <c r="J388" s="126"/>
      <c r="K388" s="126"/>
      <c r="L388" s="104" t="str">
        <f>IF(Expenses[[#This Row],[Employee ID]]="(enter ID)","(autofill)",IF(Expenses[[#This Row],[Employee ID]]="","",IFERROR(ROUND(Expenses[[#This Row],['# of Hours]]*Expenses[[#This Row],[Hourly Rate]],2),0)))</f>
        <v/>
      </c>
      <c r="M388" s="104" t="str">
        <f>IF(Expenses[[#This Row],[Employee ID]]="(enter ID)","(autofill)",IF(Expenses[[#This Row],[Employee ID]]="","",IFERROR(ROUND(ROUND(Expenses[[#This Row],[Miles Traveled]]*0.655,2)+Expenses[[#This Row],[Meals 
Cost]]+Expenses[[#This Row],[Lodging Cost]],2),0)))</f>
        <v/>
      </c>
      <c r="N38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89" spans="1:14" x14ac:dyDescent="0.25">
      <c r="A389" s="89"/>
      <c r="B389" s="100" t="str">
        <f>IF(Expenses[[#This Row],[Employee ID]]="(enter ID)","(autofill)",IF(Expenses[[#This Row],[Employee ID]]="","",IFERROR(VLOOKUP(Expenses[[#This Row],[Employee ID]],EmployeeInfo[],3,0),"ID ERROR")))</f>
        <v/>
      </c>
      <c r="C389" s="90"/>
      <c r="D389" s="91"/>
      <c r="E389" s="92"/>
      <c r="F389" s="93"/>
      <c r="G389" s="136"/>
      <c r="H389" s="102" t="str">
        <f>IF(Expenses[[#This Row],[Employee ID]]="(enter ID)","(autofill)",IF(Expenses[[#This Row],[Employee ID]]="","",IFERROR(VLOOKUP(Expenses[[#This Row],[Employee ID]],EmployeeInfo[],7,0),"ID ERROR")))</f>
        <v/>
      </c>
      <c r="I389" s="94"/>
      <c r="J389" s="126"/>
      <c r="K389" s="126"/>
      <c r="L389" s="104" t="str">
        <f>IF(Expenses[[#This Row],[Employee ID]]="(enter ID)","(autofill)",IF(Expenses[[#This Row],[Employee ID]]="","",IFERROR(ROUND(Expenses[[#This Row],['# of Hours]]*Expenses[[#This Row],[Hourly Rate]],2),0)))</f>
        <v/>
      </c>
      <c r="M389" s="104" t="str">
        <f>IF(Expenses[[#This Row],[Employee ID]]="(enter ID)","(autofill)",IF(Expenses[[#This Row],[Employee ID]]="","",IFERROR(ROUND(ROUND(Expenses[[#This Row],[Miles Traveled]]*0.655,2)+Expenses[[#This Row],[Meals 
Cost]]+Expenses[[#This Row],[Lodging Cost]],2),0)))</f>
        <v/>
      </c>
      <c r="N38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0" spans="1:14" x14ac:dyDescent="0.25">
      <c r="A390" s="89"/>
      <c r="B390" s="100" t="str">
        <f>IF(Expenses[[#This Row],[Employee ID]]="(enter ID)","(autofill)",IF(Expenses[[#This Row],[Employee ID]]="","",IFERROR(VLOOKUP(Expenses[[#This Row],[Employee ID]],EmployeeInfo[],3,0),"ID ERROR")))</f>
        <v/>
      </c>
      <c r="C390" s="90"/>
      <c r="D390" s="91"/>
      <c r="E390" s="92"/>
      <c r="F390" s="93"/>
      <c r="G390" s="136"/>
      <c r="H390" s="102" t="str">
        <f>IF(Expenses[[#This Row],[Employee ID]]="(enter ID)","(autofill)",IF(Expenses[[#This Row],[Employee ID]]="","",IFERROR(VLOOKUP(Expenses[[#This Row],[Employee ID]],EmployeeInfo[],7,0),"ID ERROR")))</f>
        <v/>
      </c>
      <c r="I390" s="94"/>
      <c r="J390" s="126"/>
      <c r="K390" s="126"/>
      <c r="L390" s="104" t="str">
        <f>IF(Expenses[[#This Row],[Employee ID]]="(enter ID)","(autofill)",IF(Expenses[[#This Row],[Employee ID]]="","",IFERROR(ROUND(Expenses[[#This Row],['# of Hours]]*Expenses[[#This Row],[Hourly Rate]],2),0)))</f>
        <v/>
      </c>
      <c r="M390" s="104" t="str">
        <f>IF(Expenses[[#This Row],[Employee ID]]="(enter ID)","(autofill)",IF(Expenses[[#This Row],[Employee ID]]="","",IFERROR(ROUND(ROUND(Expenses[[#This Row],[Miles Traveled]]*0.655,2)+Expenses[[#This Row],[Meals 
Cost]]+Expenses[[#This Row],[Lodging Cost]],2),0)))</f>
        <v/>
      </c>
      <c r="N39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1" spans="1:14" x14ac:dyDescent="0.25">
      <c r="A391" s="89"/>
      <c r="B391" s="100" t="str">
        <f>IF(Expenses[[#This Row],[Employee ID]]="(enter ID)","(autofill)",IF(Expenses[[#This Row],[Employee ID]]="","",IFERROR(VLOOKUP(Expenses[[#This Row],[Employee ID]],EmployeeInfo[],3,0),"ID ERROR")))</f>
        <v/>
      </c>
      <c r="C391" s="90"/>
      <c r="D391" s="91"/>
      <c r="E391" s="92"/>
      <c r="F391" s="93"/>
      <c r="G391" s="136"/>
      <c r="H391" s="102" t="str">
        <f>IF(Expenses[[#This Row],[Employee ID]]="(enter ID)","(autofill)",IF(Expenses[[#This Row],[Employee ID]]="","",IFERROR(VLOOKUP(Expenses[[#This Row],[Employee ID]],EmployeeInfo[],7,0),"ID ERROR")))</f>
        <v/>
      </c>
      <c r="I391" s="94"/>
      <c r="J391" s="126"/>
      <c r="K391" s="126"/>
      <c r="L391" s="104" t="str">
        <f>IF(Expenses[[#This Row],[Employee ID]]="(enter ID)","(autofill)",IF(Expenses[[#This Row],[Employee ID]]="","",IFERROR(ROUND(Expenses[[#This Row],['# of Hours]]*Expenses[[#This Row],[Hourly Rate]],2),0)))</f>
        <v/>
      </c>
      <c r="M391" s="104" t="str">
        <f>IF(Expenses[[#This Row],[Employee ID]]="(enter ID)","(autofill)",IF(Expenses[[#This Row],[Employee ID]]="","",IFERROR(ROUND(ROUND(Expenses[[#This Row],[Miles Traveled]]*0.655,2)+Expenses[[#This Row],[Meals 
Cost]]+Expenses[[#This Row],[Lodging Cost]],2),0)))</f>
        <v/>
      </c>
      <c r="N39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2" spans="1:14" x14ac:dyDescent="0.25">
      <c r="A392" s="89"/>
      <c r="B392" s="100" t="str">
        <f>IF(Expenses[[#This Row],[Employee ID]]="(enter ID)","(autofill)",IF(Expenses[[#This Row],[Employee ID]]="","",IFERROR(VLOOKUP(Expenses[[#This Row],[Employee ID]],EmployeeInfo[],3,0),"ID ERROR")))</f>
        <v/>
      </c>
      <c r="C392" s="90"/>
      <c r="D392" s="91"/>
      <c r="E392" s="92"/>
      <c r="F392" s="93"/>
      <c r="G392" s="136"/>
      <c r="H392" s="102" t="str">
        <f>IF(Expenses[[#This Row],[Employee ID]]="(enter ID)","(autofill)",IF(Expenses[[#This Row],[Employee ID]]="","",IFERROR(VLOOKUP(Expenses[[#This Row],[Employee ID]],EmployeeInfo[],7,0),"ID ERROR")))</f>
        <v/>
      </c>
      <c r="I392" s="94"/>
      <c r="J392" s="126"/>
      <c r="K392" s="126"/>
      <c r="L392" s="104" t="str">
        <f>IF(Expenses[[#This Row],[Employee ID]]="(enter ID)","(autofill)",IF(Expenses[[#This Row],[Employee ID]]="","",IFERROR(ROUND(Expenses[[#This Row],['# of Hours]]*Expenses[[#This Row],[Hourly Rate]],2),0)))</f>
        <v/>
      </c>
      <c r="M392" s="104" t="str">
        <f>IF(Expenses[[#This Row],[Employee ID]]="(enter ID)","(autofill)",IF(Expenses[[#This Row],[Employee ID]]="","",IFERROR(ROUND(ROUND(Expenses[[#This Row],[Miles Traveled]]*0.655,2)+Expenses[[#This Row],[Meals 
Cost]]+Expenses[[#This Row],[Lodging Cost]],2),0)))</f>
        <v/>
      </c>
      <c r="N39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3" spans="1:14" x14ac:dyDescent="0.25">
      <c r="A393" s="89"/>
      <c r="B393" s="100" t="str">
        <f>IF(Expenses[[#This Row],[Employee ID]]="(enter ID)","(autofill)",IF(Expenses[[#This Row],[Employee ID]]="","",IFERROR(VLOOKUP(Expenses[[#This Row],[Employee ID]],EmployeeInfo[],3,0),"ID ERROR")))</f>
        <v/>
      </c>
      <c r="C393" s="90"/>
      <c r="D393" s="91"/>
      <c r="E393" s="92"/>
      <c r="F393" s="93"/>
      <c r="G393" s="136"/>
      <c r="H393" s="102" t="str">
        <f>IF(Expenses[[#This Row],[Employee ID]]="(enter ID)","(autofill)",IF(Expenses[[#This Row],[Employee ID]]="","",IFERROR(VLOOKUP(Expenses[[#This Row],[Employee ID]],EmployeeInfo[],7,0),"ID ERROR")))</f>
        <v/>
      </c>
      <c r="I393" s="94"/>
      <c r="J393" s="126"/>
      <c r="K393" s="126"/>
      <c r="L393" s="104" t="str">
        <f>IF(Expenses[[#This Row],[Employee ID]]="(enter ID)","(autofill)",IF(Expenses[[#This Row],[Employee ID]]="","",IFERROR(ROUND(Expenses[[#This Row],['# of Hours]]*Expenses[[#This Row],[Hourly Rate]],2),0)))</f>
        <v/>
      </c>
      <c r="M393" s="104" t="str">
        <f>IF(Expenses[[#This Row],[Employee ID]]="(enter ID)","(autofill)",IF(Expenses[[#This Row],[Employee ID]]="","",IFERROR(ROUND(ROUND(Expenses[[#This Row],[Miles Traveled]]*0.655,2)+Expenses[[#This Row],[Meals 
Cost]]+Expenses[[#This Row],[Lodging Cost]],2),0)))</f>
        <v/>
      </c>
      <c r="N39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4" spans="1:14" x14ac:dyDescent="0.25">
      <c r="A394" s="89"/>
      <c r="B394" s="100" t="str">
        <f>IF(Expenses[[#This Row],[Employee ID]]="(enter ID)","(autofill)",IF(Expenses[[#This Row],[Employee ID]]="","",IFERROR(VLOOKUP(Expenses[[#This Row],[Employee ID]],EmployeeInfo[],3,0),"ID ERROR")))</f>
        <v/>
      </c>
      <c r="C394" s="90"/>
      <c r="D394" s="91"/>
      <c r="E394" s="92"/>
      <c r="F394" s="93"/>
      <c r="G394" s="136"/>
      <c r="H394" s="102" t="str">
        <f>IF(Expenses[[#This Row],[Employee ID]]="(enter ID)","(autofill)",IF(Expenses[[#This Row],[Employee ID]]="","",IFERROR(VLOOKUP(Expenses[[#This Row],[Employee ID]],EmployeeInfo[],7,0),"ID ERROR")))</f>
        <v/>
      </c>
      <c r="I394" s="94"/>
      <c r="J394" s="126"/>
      <c r="K394" s="126"/>
      <c r="L394" s="104" t="str">
        <f>IF(Expenses[[#This Row],[Employee ID]]="(enter ID)","(autofill)",IF(Expenses[[#This Row],[Employee ID]]="","",IFERROR(ROUND(Expenses[[#This Row],['# of Hours]]*Expenses[[#This Row],[Hourly Rate]],2),0)))</f>
        <v/>
      </c>
      <c r="M394" s="104" t="str">
        <f>IF(Expenses[[#This Row],[Employee ID]]="(enter ID)","(autofill)",IF(Expenses[[#This Row],[Employee ID]]="","",IFERROR(ROUND(ROUND(Expenses[[#This Row],[Miles Traveled]]*0.655,2)+Expenses[[#This Row],[Meals 
Cost]]+Expenses[[#This Row],[Lodging Cost]],2),0)))</f>
        <v/>
      </c>
      <c r="N39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5" spans="1:14" x14ac:dyDescent="0.25">
      <c r="A395" s="89"/>
      <c r="B395" s="100" t="str">
        <f>IF(Expenses[[#This Row],[Employee ID]]="(enter ID)","(autofill)",IF(Expenses[[#This Row],[Employee ID]]="","",IFERROR(VLOOKUP(Expenses[[#This Row],[Employee ID]],EmployeeInfo[],3,0),"ID ERROR")))</f>
        <v/>
      </c>
      <c r="C395" s="90"/>
      <c r="D395" s="91"/>
      <c r="E395" s="92"/>
      <c r="F395" s="93"/>
      <c r="G395" s="136"/>
      <c r="H395" s="102" t="str">
        <f>IF(Expenses[[#This Row],[Employee ID]]="(enter ID)","(autofill)",IF(Expenses[[#This Row],[Employee ID]]="","",IFERROR(VLOOKUP(Expenses[[#This Row],[Employee ID]],EmployeeInfo[],7,0),"ID ERROR")))</f>
        <v/>
      </c>
      <c r="I395" s="94"/>
      <c r="J395" s="126"/>
      <c r="K395" s="126"/>
      <c r="L395" s="104" t="str">
        <f>IF(Expenses[[#This Row],[Employee ID]]="(enter ID)","(autofill)",IF(Expenses[[#This Row],[Employee ID]]="","",IFERROR(ROUND(Expenses[[#This Row],['# of Hours]]*Expenses[[#This Row],[Hourly Rate]],2),0)))</f>
        <v/>
      </c>
      <c r="M395" s="104" t="str">
        <f>IF(Expenses[[#This Row],[Employee ID]]="(enter ID)","(autofill)",IF(Expenses[[#This Row],[Employee ID]]="","",IFERROR(ROUND(ROUND(Expenses[[#This Row],[Miles Traveled]]*0.655,2)+Expenses[[#This Row],[Meals 
Cost]]+Expenses[[#This Row],[Lodging Cost]],2),0)))</f>
        <v/>
      </c>
      <c r="N39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6" spans="1:14" x14ac:dyDescent="0.25">
      <c r="A396" s="89"/>
      <c r="B396" s="100" t="str">
        <f>IF(Expenses[[#This Row],[Employee ID]]="(enter ID)","(autofill)",IF(Expenses[[#This Row],[Employee ID]]="","",IFERROR(VLOOKUP(Expenses[[#This Row],[Employee ID]],EmployeeInfo[],3,0),"ID ERROR")))</f>
        <v/>
      </c>
      <c r="C396" s="90"/>
      <c r="D396" s="91"/>
      <c r="E396" s="92"/>
      <c r="F396" s="93"/>
      <c r="G396" s="136"/>
      <c r="H396" s="102" t="str">
        <f>IF(Expenses[[#This Row],[Employee ID]]="(enter ID)","(autofill)",IF(Expenses[[#This Row],[Employee ID]]="","",IFERROR(VLOOKUP(Expenses[[#This Row],[Employee ID]],EmployeeInfo[],7,0),"ID ERROR")))</f>
        <v/>
      </c>
      <c r="I396" s="94"/>
      <c r="J396" s="126"/>
      <c r="K396" s="126"/>
      <c r="L396" s="104" t="str">
        <f>IF(Expenses[[#This Row],[Employee ID]]="(enter ID)","(autofill)",IF(Expenses[[#This Row],[Employee ID]]="","",IFERROR(ROUND(Expenses[[#This Row],['# of Hours]]*Expenses[[#This Row],[Hourly Rate]],2),0)))</f>
        <v/>
      </c>
      <c r="M396" s="104" t="str">
        <f>IF(Expenses[[#This Row],[Employee ID]]="(enter ID)","(autofill)",IF(Expenses[[#This Row],[Employee ID]]="","",IFERROR(ROUND(ROUND(Expenses[[#This Row],[Miles Traveled]]*0.655,2)+Expenses[[#This Row],[Meals 
Cost]]+Expenses[[#This Row],[Lodging Cost]],2),0)))</f>
        <v/>
      </c>
      <c r="N39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7" spans="1:14" x14ac:dyDescent="0.25">
      <c r="A397" s="89"/>
      <c r="B397" s="100" t="str">
        <f>IF(Expenses[[#This Row],[Employee ID]]="(enter ID)","(autofill)",IF(Expenses[[#This Row],[Employee ID]]="","",IFERROR(VLOOKUP(Expenses[[#This Row],[Employee ID]],EmployeeInfo[],3,0),"ID ERROR")))</f>
        <v/>
      </c>
      <c r="C397" s="90"/>
      <c r="D397" s="91"/>
      <c r="E397" s="92"/>
      <c r="F397" s="93"/>
      <c r="G397" s="136"/>
      <c r="H397" s="102" t="str">
        <f>IF(Expenses[[#This Row],[Employee ID]]="(enter ID)","(autofill)",IF(Expenses[[#This Row],[Employee ID]]="","",IFERROR(VLOOKUP(Expenses[[#This Row],[Employee ID]],EmployeeInfo[],7,0),"ID ERROR")))</f>
        <v/>
      </c>
      <c r="I397" s="94"/>
      <c r="J397" s="126"/>
      <c r="K397" s="126"/>
      <c r="L397" s="104" t="str">
        <f>IF(Expenses[[#This Row],[Employee ID]]="(enter ID)","(autofill)",IF(Expenses[[#This Row],[Employee ID]]="","",IFERROR(ROUND(Expenses[[#This Row],['# of Hours]]*Expenses[[#This Row],[Hourly Rate]],2),0)))</f>
        <v/>
      </c>
      <c r="M397" s="104" t="str">
        <f>IF(Expenses[[#This Row],[Employee ID]]="(enter ID)","(autofill)",IF(Expenses[[#This Row],[Employee ID]]="","",IFERROR(ROUND(ROUND(Expenses[[#This Row],[Miles Traveled]]*0.655,2)+Expenses[[#This Row],[Meals 
Cost]]+Expenses[[#This Row],[Lodging Cost]],2),0)))</f>
        <v/>
      </c>
      <c r="N39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8" spans="1:14" x14ac:dyDescent="0.25">
      <c r="A398" s="89"/>
      <c r="B398" s="100" t="str">
        <f>IF(Expenses[[#This Row],[Employee ID]]="(enter ID)","(autofill)",IF(Expenses[[#This Row],[Employee ID]]="","",IFERROR(VLOOKUP(Expenses[[#This Row],[Employee ID]],EmployeeInfo[],3,0),"ID ERROR")))</f>
        <v/>
      </c>
      <c r="C398" s="90"/>
      <c r="D398" s="91"/>
      <c r="E398" s="92"/>
      <c r="F398" s="93"/>
      <c r="G398" s="136"/>
      <c r="H398" s="102" t="str">
        <f>IF(Expenses[[#This Row],[Employee ID]]="(enter ID)","(autofill)",IF(Expenses[[#This Row],[Employee ID]]="","",IFERROR(VLOOKUP(Expenses[[#This Row],[Employee ID]],EmployeeInfo[],7,0),"ID ERROR")))</f>
        <v/>
      </c>
      <c r="I398" s="94"/>
      <c r="J398" s="126"/>
      <c r="K398" s="126"/>
      <c r="L398" s="104" t="str">
        <f>IF(Expenses[[#This Row],[Employee ID]]="(enter ID)","(autofill)",IF(Expenses[[#This Row],[Employee ID]]="","",IFERROR(ROUND(Expenses[[#This Row],['# of Hours]]*Expenses[[#This Row],[Hourly Rate]],2),0)))</f>
        <v/>
      </c>
      <c r="M398" s="104" t="str">
        <f>IF(Expenses[[#This Row],[Employee ID]]="(enter ID)","(autofill)",IF(Expenses[[#This Row],[Employee ID]]="","",IFERROR(ROUND(ROUND(Expenses[[#This Row],[Miles Traveled]]*0.655,2)+Expenses[[#This Row],[Meals 
Cost]]+Expenses[[#This Row],[Lodging Cost]],2),0)))</f>
        <v/>
      </c>
      <c r="N39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399" spans="1:14" x14ac:dyDescent="0.25">
      <c r="A399" s="89"/>
      <c r="B399" s="100" t="str">
        <f>IF(Expenses[[#This Row],[Employee ID]]="(enter ID)","(autofill)",IF(Expenses[[#This Row],[Employee ID]]="","",IFERROR(VLOOKUP(Expenses[[#This Row],[Employee ID]],EmployeeInfo[],3,0),"ID ERROR")))</f>
        <v/>
      </c>
      <c r="C399" s="90"/>
      <c r="D399" s="91"/>
      <c r="E399" s="92"/>
      <c r="F399" s="93"/>
      <c r="G399" s="136"/>
      <c r="H399" s="102" t="str">
        <f>IF(Expenses[[#This Row],[Employee ID]]="(enter ID)","(autofill)",IF(Expenses[[#This Row],[Employee ID]]="","",IFERROR(VLOOKUP(Expenses[[#This Row],[Employee ID]],EmployeeInfo[],7,0),"ID ERROR")))</f>
        <v/>
      </c>
      <c r="I399" s="94"/>
      <c r="J399" s="126"/>
      <c r="K399" s="126"/>
      <c r="L399" s="104" t="str">
        <f>IF(Expenses[[#This Row],[Employee ID]]="(enter ID)","(autofill)",IF(Expenses[[#This Row],[Employee ID]]="","",IFERROR(ROUND(Expenses[[#This Row],['# of Hours]]*Expenses[[#This Row],[Hourly Rate]],2),0)))</f>
        <v/>
      </c>
      <c r="M399" s="104" t="str">
        <f>IF(Expenses[[#This Row],[Employee ID]]="(enter ID)","(autofill)",IF(Expenses[[#This Row],[Employee ID]]="","",IFERROR(ROUND(ROUND(Expenses[[#This Row],[Miles Traveled]]*0.655,2)+Expenses[[#This Row],[Meals 
Cost]]+Expenses[[#This Row],[Lodging Cost]],2),0)))</f>
        <v/>
      </c>
      <c r="N39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0" spans="1:14" x14ac:dyDescent="0.25">
      <c r="A400" s="89"/>
      <c r="B400" s="100" t="str">
        <f>IF(Expenses[[#This Row],[Employee ID]]="(enter ID)","(autofill)",IF(Expenses[[#This Row],[Employee ID]]="","",IFERROR(VLOOKUP(Expenses[[#This Row],[Employee ID]],EmployeeInfo[],3,0),"ID ERROR")))</f>
        <v/>
      </c>
      <c r="C400" s="90"/>
      <c r="D400" s="91"/>
      <c r="E400" s="92"/>
      <c r="F400" s="93"/>
      <c r="G400" s="136"/>
      <c r="H400" s="102" t="str">
        <f>IF(Expenses[[#This Row],[Employee ID]]="(enter ID)","(autofill)",IF(Expenses[[#This Row],[Employee ID]]="","",IFERROR(VLOOKUP(Expenses[[#This Row],[Employee ID]],EmployeeInfo[],7,0),"ID ERROR")))</f>
        <v/>
      </c>
      <c r="I400" s="94"/>
      <c r="J400" s="126"/>
      <c r="K400" s="126"/>
      <c r="L400" s="104" t="str">
        <f>IF(Expenses[[#This Row],[Employee ID]]="(enter ID)","(autofill)",IF(Expenses[[#This Row],[Employee ID]]="","",IFERROR(ROUND(Expenses[[#This Row],['# of Hours]]*Expenses[[#This Row],[Hourly Rate]],2),0)))</f>
        <v/>
      </c>
      <c r="M400" s="104" t="str">
        <f>IF(Expenses[[#This Row],[Employee ID]]="(enter ID)","(autofill)",IF(Expenses[[#This Row],[Employee ID]]="","",IFERROR(ROUND(ROUND(Expenses[[#This Row],[Miles Traveled]]*0.655,2)+Expenses[[#This Row],[Meals 
Cost]]+Expenses[[#This Row],[Lodging Cost]],2),0)))</f>
        <v/>
      </c>
      <c r="N40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1" spans="1:14" x14ac:dyDescent="0.25">
      <c r="A401" s="89"/>
      <c r="B401" s="100" t="str">
        <f>IF(Expenses[[#This Row],[Employee ID]]="(enter ID)","(autofill)",IF(Expenses[[#This Row],[Employee ID]]="","",IFERROR(VLOOKUP(Expenses[[#This Row],[Employee ID]],EmployeeInfo[],3,0),"ID ERROR")))</f>
        <v/>
      </c>
      <c r="C401" s="90"/>
      <c r="D401" s="91"/>
      <c r="E401" s="92"/>
      <c r="F401" s="93"/>
      <c r="G401" s="136"/>
      <c r="H401" s="102" t="str">
        <f>IF(Expenses[[#This Row],[Employee ID]]="(enter ID)","(autofill)",IF(Expenses[[#This Row],[Employee ID]]="","",IFERROR(VLOOKUP(Expenses[[#This Row],[Employee ID]],EmployeeInfo[],7,0),"ID ERROR")))</f>
        <v/>
      </c>
      <c r="I401" s="94"/>
      <c r="J401" s="126"/>
      <c r="K401" s="126"/>
      <c r="L401" s="104" t="str">
        <f>IF(Expenses[[#This Row],[Employee ID]]="(enter ID)","(autofill)",IF(Expenses[[#This Row],[Employee ID]]="","",IFERROR(ROUND(Expenses[[#This Row],['# of Hours]]*Expenses[[#This Row],[Hourly Rate]],2),0)))</f>
        <v/>
      </c>
      <c r="M401" s="104" t="str">
        <f>IF(Expenses[[#This Row],[Employee ID]]="(enter ID)","(autofill)",IF(Expenses[[#This Row],[Employee ID]]="","",IFERROR(ROUND(ROUND(Expenses[[#This Row],[Miles Traveled]]*0.655,2)+Expenses[[#This Row],[Meals 
Cost]]+Expenses[[#This Row],[Lodging Cost]],2),0)))</f>
        <v/>
      </c>
      <c r="N40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2" spans="1:14" x14ac:dyDescent="0.25">
      <c r="A402" s="89"/>
      <c r="B402" s="100" t="str">
        <f>IF(Expenses[[#This Row],[Employee ID]]="(enter ID)","(autofill)",IF(Expenses[[#This Row],[Employee ID]]="","",IFERROR(VLOOKUP(Expenses[[#This Row],[Employee ID]],EmployeeInfo[],3,0),"ID ERROR")))</f>
        <v/>
      </c>
      <c r="C402" s="90"/>
      <c r="D402" s="91"/>
      <c r="E402" s="92"/>
      <c r="F402" s="93"/>
      <c r="G402" s="136"/>
      <c r="H402" s="102" t="str">
        <f>IF(Expenses[[#This Row],[Employee ID]]="(enter ID)","(autofill)",IF(Expenses[[#This Row],[Employee ID]]="","",IFERROR(VLOOKUP(Expenses[[#This Row],[Employee ID]],EmployeeInfo[],7,0),"ID ERROR")))</f>
        <v/>
      </c>
      <c r="I402" s="94"/>
      <c r="J402" s="126"/>
      <c r="K402" s="126"/>
      <c r="L402" s="104" t="str">
        <f>IF(Expenses[[#This Row],[Employee ID]]="(enter ID)","(autofill)",IF(Expenses[[#This Row],[Employee ID]]="","",IFERROR(ROUND(Expenses[[#This Row],['# of Hours]]*Expenses[[#This Row],[Hourly Rate]],2),0)))</f>
        <v/>
      </c>
      <c r="M402" s="104" t="str">
        <f>IF(Expenses[[#This Row],[Employee ID]]="(enter ID)","(autofill)",IF(Expenses[[#This Row],[Employee ID]]="","",IFERROR(ROUND(ROUND(Expenses[[#This Row],[Miles Traveled]]*0.655,2)+Expenses[[#This Row],[Meals 
Cost]]+Expenses[[#This Row],[Lodging Cost]],2),0)))</f>
        <v/>
      </c>
      <c r="N40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3" spans="1:14" x14ac:dyDescent="0.25">
      <c r="A403" s="89"/>
      <c r="B403" s="100" t="str">
        <f>IF(Expenses[[#This Row],[Employee ID]]="(enter ID)","(autofill)",IF(Expenses[[#This Row],[Employee ID]]="","",IFERROR(VLOOKUP(Expenses[[#This Row],[Employee ID]],EmployeeInfo[],3,0),"ID ERROR")))</f>
        <v/>
      </c>
      <c r="C403" s="90"/>
      <c r="D403" s="91"/>
      <c r="E403" s="92"/>
      <c r="F403" s="93"/>
      <c r="G403" s="136"/>
      <c r="H403" s="102" t="str">
        <f>IF(Expenses[[#This Row],[Employee ID]]="(enter ID)","(autofill)",IF(Expenses[[#This Row],[Employee ID]]="","",IFERROR(VLOOKUP(Expenses[[#This Row],[Employee ID]],EmployeeInfo[],7,0),"ID ERROR")))</f>
        <v/>
      </c>
      <c r="I403" s="94"/>
      <c r="J403" s="126"/>
      <c r="K403" s="126"/>
      <c r="L403" s="104" t="str">
        <f>IF(Expenses[[#This Row],[Employee ID]]="(enter ID)","(autofill)",IF(Expenses[[#This Row],[Employee ID]]="","",IFERROR(ROUND(Expenses[[#This Row],['# of Hours]]*Expenses[[#This Row],[Hourly Rate]],2),0)))</f>
        <v/>
      </c>
      <c r="M403" s="104" t="str">
        <f>IF(Expenses[[#This Row],[Employee ID]]="(enter ID)","(autofill)",IF(Expenses[[#This Row],[Employee ID]]="","",IFERROR(ROUND(ROUND(Expenses[[#This Row],[Miles Traveled]]*0.655,2)+Expenses[[#This Row],[Meals 
Cost]]+Expenses[[#This Row],[Lodging Cost]],2),0)))</f>
        <v/>
      </c>
      <c r="N40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4" spans="1:14" x14ac:dyDescent="0.25">
      <c r="A404" s="89"/>
      <c r="B404" s="100" t="str">
        <f>IF(Expenses[[#This Row],[Employee ID]]="(enter ID)","(autofill)",IF(Expenses[[#This Row],[Employee ID]]="","",IFERROR(VLOOKUP(Expenses[[#This Row],[Employee ID]],EmployeeInfo[],3,0),"ID ERROR")))</f>
        <v/>
      </c>
      <c r="C404" s="90"/>
      <c r="D404" s="91"/>
      <c r="E404" s="92"/>
      <c r="F404" s="93"/>
      <c r="G404" s="136"/>
      <c r="H404" s="102" t="str">
        <f>IF(Expenses[[#This Row],[Employee ID]]="(enter ID)","(autofill)",IF(Expenses[[#This Row],[Employee ID]]="","",IFERROR(VLOOKUP(Expenses[[#This Row],[Employee ID]],EmployeeInfo[],7,0),"ID ERROR")))</f>
        <v/>
      </c>
      <c r="I404" s="94"/>
      <c r="J404" s="126"/>
      <c r="K404" s="126"/>
      <c r="L404" s="104" t="str">
        <f>IF(Expenses[[#This Row],[Employee ID]]="(enter ID)","(autofill)",IF(Expenses[[#This Row],[Employee ID]]="","",IFERROR(ROUND(Expenses[[#This Row],['# of Hours]]*Expenses[[#This Row],[Hourly Rate]],2),0)))</f>
        <v/>
      </c>
      <c r="M404" s="104" t="str">
        <f>IF(Expenses[[#This Row],[Employee ID]]="(enter ID)","(autofill)",IF(Expenses[[#This Row],[Employee ID]]="","",IFERROR(ROUND(ROUND(Expenses[[#This Row],[Miles Traveled]]*0.655,2)+Expenses[[#This Row],[Meals 
Cost]]+Expenses[[#This Row],[Lodging Cost]],2),0)))</f>
        <v/>
      </c>
      <c r="N40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5" spans="1:14" x14ac:dyDescent="0.25">
      <c r="A405" s="89"/>
      <c r="B405" s="100" t="str">
        <f>IF(Expenses[[#This Row],[Employee ID]]="(enter ID)","(autofill)",IF(Expenses[[#This Row],[Employee ID]]="","",IFERROR(VLOOKUP(Expenses[[#This Row],[Employee ID]],EmployeeInfo[],3,0),"ID ERROR")))</f>
        <v/>
      </c>
      <c r="C405" s="90"/>
      <c r="D405" s="91"/>
      <c r="E405" s="92"/>
      <c r="F405" s="93"/>
      <c r="G405" s="136"/>
      <c r="H405" s="102" t="str">
        <f>IF(Expenses[[#This Row],[Employee ID]]="(enter ID)","(autofill)",IF(Expenses[[#This Row],[Employee ID]]="","",IFERROR(VLOOKUP(Expenses[[#This Row],[Employee ID]],EmployeeInfo[],7,0),"ID ERROR")))</f>
        <v/>
      </c>
      <c r="I405" s="94"/>
      <c r="J405" s="126"/>
      <c r="K405" s="126"/>
      <c r="L405" s="104" t="str">
        <f>IF(Expenses[[#This Row],[Employee ID]]="(enter ID)","(autofill)",IF(Expenses[[#This Row],[Employee ID]]="","",IFERROR(ROUND(Expenses[[#This Row],['# of Hours]]*Expenses[[#This Row],[Hourly Rate]],2),0)))</f>
        <v/>
      </c>
      <c r="M405" s="104" t="str">
        <f>IF(Expenses[[#This Row],[Employee ID]]="(enter ID)","(autofill)",IF(Expenses[[#This Row],[Employee ID]]="","",IFERROR(ROUND(ROUND(Expenses[[#This Row],[Miles Traveled]]*0.655,2)+Expenses[[#This Row],[Meals 
Cost]]+Expenses[[#This Row],[Lodging Cost]],2),0)))</f>
        <v/>
      </c>
      <c r="N40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6" spans="1:14" x14ac:dyDescent="0.25">
      <c r="A406" s="89"/>
      <c r="B406" s="100" t="str">
        <f>IF(Expenses[[#This Row],[Employee ID]]="(enter ID)","(autofill)",IF(Expenses[[#This Row],[Employee ID]]="","",IFERROR(VLOOKUP(Expenses[[#This Row],[Employee ID]],EmployeeInfo[],3,0),"ID ERROR")))</f>
        <v/>
      </c>
      <c r="C406" s="90"/>
      <c r="D406" s="91"/>
      <c r="E406" s="92"/>
      <c r="F406" s="93"/>
      <c r="G406" s="136"/>
      <c r="H406" s="102" t="str">
        <f>IF(Expenses[[#This Row],[Employee ID]]="(enter ID)","(autofill)",IF(Expenses[[#This Row],[Employee ID]]="","",IFERROR(VLOOKUP(Expenses[[#This Row],[Employee ID]],EmployeeInfo[],7,0),"ID ERROR")))</f>
        <v/>
      </c>
      <c r="I406" s="94"/>
      <c r="J406" s="126"/>
      <c r="K406" s="126"/>
      <c r="L406" s="104" t="str">
        <f>IF(Expenses[[#This Row],[Employee ID]]="(enter ID)","(autofill)",IF(Expenses[[#This Row],[Employee ID]]="","",IFERROR(ROUND(Expenses[[#This Row],['# of Hours]]*Expenses[[#This Row],[Hourly Rate]],2),0)))</f>
        <v/>
      </c>
      <c r="M406" s="104" t="str">
        <f>IF(Expenses[[#This Row],[Employee ID]]="(enter ID)","(autofill)",IF(Expenses[[#This Row],[Employee ID]]="","",IFERROR(ROUND(ROUND(Expenses[[#This Row],[Miles Traveled]]*0.655,2)+Expenses[[#This Row],[Meals 
Cost]]+Expenses[[#This Row],[Lodging Cost]],2),0)))</f>
        <v/>
      </c>
      <c r="N40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7" spans="1:14" x14ac:dyDescent="0.25">
      <c r="A407" s="89"/>
      <c r="B407" s="100" t="str">
        <f>IF(Expenses[[#This Row],[Employee ID]]="(enter ID)","(autofill)",IF(Expenses[[#This Row],[Employee ID]]="","",IFERROR(VLOOKUP(Expenses[[#This Row],[Employee ID]],EmployeeInfo[],3,0),"ID ERROR")))</f>
        <v/>
      </c>
      <c r="C407" s="90"/>
      <c r="D407" s="91"/>
      <c r="E407" s="92"/>
      <c r="F407" s="93"/>
      <c r="G407" s="136"/>
      <c r="H407" s="102" t="str">
        <f>IF(Expenses[[#This Row],[Employee ID]]="(enter ID)","(autofill)",IF(Expenses[[#This Row],[Employee ID]]="","",IFERROR(VLOOKUP(Expenses[[#This Row],[Employee ID]],EmployeeInfo[],7,0),"ID ERROR")))</f>
        <v/>
      </c>
      <c r="I407" s="94"/>
      <c r="J407" s="126"/>
      <c r="K407" s="126"/>
      <c r="L407" s="104" t="str">
        <f>IF(Expenses[[#This Row],[Employee ID]]="(enter ID)","(autofill)",IF(Expenses[[#This Row],[Employee ID]]="","",IFERROR(ROUND(Expenses[[#This Row],['# of Hours]]*Expenses[[#This Row],[Hourly Rate]],2),0)))</f>
        <v/>
      </c>
      <c r="M407" s="104" t="str">
        <f>IF(Expenses[[#This Row],[Employee ID]]="(enter ID)","(autofill)",IF(Expenses[[#This Row],[Employee ID]]="","",IFERROR(ROUND(ROUND(Expenses[[#This Row],[Miles Traveled]]*0.655,2)+Expenses[[#This Row],[Meals 
Cost]]+Expenses[[#This Row],[Lodging Cost]],2),0)))</f>
        <v/>
      </c>
      <c r="N40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8" spans="1:14" x14ac:dyDescent="0.25">
      <c r="A408" s="89"/>
      <c r="B408" s="100" t="str">
        <f>IF(Expenses[[#This Row],[Employee ID]]="(enter ID)","(autofill)",IF(Expenses[[#This Row],[Employee ID]]="","",IFERROR(VLOOKUP(Expenses[[#This Row],[Employee ID]],EmployeeInfo[],3,0),"ID ERROR")))</f>
        <v/>
      </c>
      <c r="C408" s="90"/>
      <c r="D408" s="91"/>
      <c r="E408" s="92"/>
      <c r="F408" s="93"/>
      <c r="G408" s="136"/>
      <c r="H408" s="102" t="str">
        <f>IF(Expenses[[#This Row],[Employee ID]]="(enter ID)","(autofill)",IF(Expenses[[#This Row],[Employee ID]]="","",IFERROR(VLOOKUP(Expenses[[#This Row],[Employee ID]],EmployeeInfo[],7,0),"ID ERROR")))</f>
        <v/>
      </c>
      <c r="I408" s="94"/>
      <c r="J408" s="126"/>
      <c r="K408" s="126"/>
      <c r="L408" s="104" t="str">
        <f>IF(Expenses[[#This Row],[Employee ID]]="(enter ID)","(autofill)",IF(Expenses[[#This Row],[Employee ID]]="","",IFERROR(ROUND(Expenses[[#This Row],['# of Hours]]*Expenses[[#This Row],[Hourly Rate]],2),0)))</f>
        <v/>
      </c>
      <c r="M408" s="104" t="str">
        <f>IF(Expenses[[#This Row],[Employee ID]]="(enter ID)","(autofill)",IF(Expenses[[#This Row],[Employee ID]]="","",IFERROR(ROUND(ROUND(Expenses[[#This Row],[Miles Traveled]]*0.655,2)+Expenses[[#This Row],[Meals 
Cost]]+Expenses[[#This Row],[Lodging Cost]],2),0)))</f>
        <v/>
      </c>
      <c r="N40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09" spans="1:14" x14ac:dyDescent="0.25">
      <c r="A409" s="89"/>
      <c r="B409" s="100" t="str">
        <f>IF(Expenses[[#This Row],[Employee ID]]="(enter ID)","(autofill)",IF(Expenses[[#This Row],[Employee ID]]="","",IFERROR(VLOOKUP(Expenses[[#This Row],[Employee ID]],EmployeeInfo[],3,0),"ID ERROR")))</f>
        <v/>
      </c>
      <c r="C409" s="90"/>
      <c r="D409" s="91"/>
      <c r="E409" s="92"/>
      <c r="F409" s="93"/>
      <c r="G409" s="136"/>
      <c r="H409" s="102" t="str">
        <f>IF(Expenses[[#This Row],[Employee ID]]="(enter ID)","(autofill)",IF(Expenses[[#This Row],[Employee ID]]="","",IFERROR(VLOOKUP(Expenses[[#This Row],[Employee ID]],EmployeeInfo[],7,0),"ID ERROR")))</f>
        <v/>
      </c>
      <c r="I409" s="94"/>
      <c r="J409" s="126"/>
      <c r="K409" s="126"/>
      <c r="L409" s="104" t="str">
        <f>IF(Expenses[[#This Row],[Employee ID]]="(enter ID)","(autofill)",IF(Expenses[[#This Row],[Employee ID]]="","",IFERROR(ROUND(Expenses[[#This Row],['# of Hours]]*Expenses[[#This Row],[Hourly Rate]],2),0)))</f>
        <v/>
      </c>
      <c r="M409" s="104" t="str">
        <f>IF(Expenses[[#This Row],[Employee ID]]="(enter ID)","(autofill)",IF(Expenses[[#This Row],[Employee ID]]="","",IFERROR(ROUND(ROUND(Expenses[[#This Row],[Miles Traveled]]*0.655,2)+Expenses[[#This Row],[Meals 
Cost]]+Expenses[[#This Row],[Lodging Cost]],2),0)))</f>
        <v/>
      </c>
      <c r="N40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0" spans="1:14" x14ac:dyDescent="0.25">
      <c r="A410" s="89"/>
      <c r="B410" s="100" t="str">
        <f>IF(Expenses[[#This Row],[Employee ID]]="(enter ID)","(autofill)",IF(Expenses[[#This Row],[Employee ID]]="","",IFERROR(VLOOKUP(Expenses[[#This Row],[Employee ID]],EmployeeInfo[],3,0),"ID ERROR")))</f>
        <v/>
      </c>
      <c r="C410" s="90"/>
      <c r="D410" s="91"/>
      <c r="E410" s="92"/>
      <c r="F410" s="93"/>
      <c r="G410" s="136"/>
      <c r="H410" s="102" t="str">
        <f>IF(Expenses[[#This Row],[Employee ID]]="(enter ID)","(autofill)",IF(Expenses[[#This Row],[Employee ID]]="","",IFERROR(VLOOKUP(Expenses[[#This Row],[Employee ID]],EmployeeInfo[],7,0),"ID ERROR")))</f>
        <v/>
      </c>
      <c r="I410" s="94"/>
      <c r="J410" s="126"/>
      <c r="K410" s="126"/>
      <c r="L410" s="104" t="str">
        <f>IF(Expenses[[#This Row],[Employee ID]]="(enter ID)","(autofill)",IF(Expenses[[#This Row],[Employee ID]]="","",IFERROR(ROUND(Expenses[[#This Row],['# of Hours]]*Expenses[[#This Row],[Hourly Rate]],2),0)))</f>
        <v/>
      </c>
      <c r="M410" s="104" t="str">
        <f>IF(Expenses[[#This Row],[Employee ID]]="(enter ID)","(autofill)",IF(Expenses[[#This Row],[Employee ID]]="","",IFERROR(ROUND(ROUND(Expenses[[#This Row],[Miles Traveled]]*0.655,2)+Expenses[[#This Row],[Meals 
Cost]]+Expenses[[#This Row],[Lodging Cost]],2),0)))</f>
        <v/>
      </c>
      <c r="N41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1" spans="1:14" x14ac:dyDescent="0.25">
      <c r="A411" s="89"/>
      <c r="B411" s="100" t="str">
        <f>IF(Expenses[[#This Row],[Employee ID]]="(enter ID)","(autofill)",IF(Expenses[[#This Row],[Employee ID]]="","",IFERROR(VLOOKUP(Expenses[[#This Row],[Employee ID]],EmployeeInfo[],3,0),"ID ERROR")))</f>
        <v/>
      </c>
      <c r="C411" s="90"/>
      <c r="D411" s="91"/>
      <c r="E411" s="92"/>
      <c r="F411" s="93"/>
      <c r="G411" s="136"/>
      <c r="H411" s="102" t="str">
        <f>IF(Expenses[[#This Row],[Employee ID]]="(enter ID)","(autofill)",IF(Expenses[[#This Row],[Employee ID]]="","",IFERROR(VLOOKUP(Expenses[[#This Row],[Employee ID]],EmployeeInfo[],7,0),"ID ERROR")))</f>
        <v/>
      </c>
      <c r="I411" s="94"/>
      <c r="J411" s="126"/>
      <c r="K411" s="126"/>
      <c r="L411" s="104" t="str">
        <f>IF(Expenses[[#This Row],[Employee ID]]="(enter ID)","(autofill)",IF(Expenses[[#This Row],[Employee ID]]="","",IFERROR(ROUND(Expenses[[#This Row],['# of Hours]]*Expenses[[#This Row],[Hourly Rate]],2),0)))</f>
        <v/>
      </c>
      <c r="M411" s="104" t="str">
        <f>IF(Expenses[[#This Row],[Employee ID]]="(enter ID)","(autofill)",IF(Expenses[[#This Row],[Employee ID]]="","",IFERROR(ROUND(ROUND(Expenses[[#This Row],[Miles Traveled]]*0.655,2)+Expenses[[#This Row],[Meals 
Cost]]+Expenses[[#This Row],[Lodging Cost]],2),0)))</f>
        <v/>
      </c>
      <c r="N41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2" spans="1:14" x14ac:dyDescent="0.25">
      <c r="A412" s="89"/>
      <c r="B412" s="100" t="str">
        <f>IF(Expenses[[#This Row],[Employee ID]]="(enter ID)","(autofill)",IF(Expenses[[#This Row],[Employee ID]]="","",IFERROR(VLOOKUP(Expenses[[#This Row],[Employee ID]],EmployeeInfo[],3,0),"ID ERROR")))</f>
        <v/>
      </c>
      <c r="C412" s="90"/>
      <c r="D412" s="91"/>
      <c r="E412" s="92"/>
      <c r="F412" s="93"/>
      <c r="G412" s="136"/>
      <c r="H412" s="102" t="str">
        <f>IF(Expenses[[#This Row],[Employee ID]]="(enter ID)","(autofill)",IF(Expenses[[#This Row],[Employee ID]]="","",IFERROR(VLOOKUP(Expenses[[#This Row],[Employee ID]],EmployeeInfo[],7,0),"ID ERROR")))</f>
        <v/>
      </c>
      <c r="I412" s="94"/>
      <c r="J412" s="126"/>
      <c r="K412" s="126"/>
      <c r="L412" s="104" t="str">
        <f>IF(Expenses[[#This Row],[Employee ID]]="(enter ID)","(autofill)",IF(Expenses[[#This Row],[Employee ID]]="","",IFERROR(ROUND(Expenses[[#This Row],['# of Hours]]*Expenses[[#This Row],[Hourly Rate]],2),0)))</f>
        <v/>
      </c>
      <c r="M412" s="104" t="str">
        <f>IF(Expenses[[#This Row],[Employee ID]]="(enter ID)","(autofill)",IF(Expenses[[#This Row],[Employee ID]]="","",IFERROR(ROUND(ROUND(Expenses[[#This Row],[Miles Traveled]]*0.655,2)+Expenses[[#This Row],[Meals 
Cost]]+Expenses[[#This Row],[Lodging Cost]],2),0)))</f>
        <v/>
      </c>
      <c r="N41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3" spans="1:14" x14ac:dyDescent="0.25">
      <c r="A413" s="89"/>
      <c r="B413" s="100" t="str">
        <f>IF(Expenses[[#This Row],[Employee ID]]="(enter ID)","(autofill)",IF(Expenses[[#This Row],[Employee ID]]="","",IFERROR(VLOOKUP(Expenses[[#This Row],[Employee ID]],EmployeeInfo[],3,0),"ID ERROR")))</f>
        <v/>
      </c>
      <c r="C413" s="90"/>
      <c r="D413" s="91"/>
      <c r="E413" s="92"/>
      <c r="F413" s="93"/>
      <c r="G413" s="136"/>
      <c r="H413" s="102" t="str">
        <f>IF(Expenses[[#This Row],[Employee ID]]="(enter ID)","(autofill)",IF(Expenses[[#This Row],[Employee ID]]="","",IFERROR(VLOOKUP(Expenses[[#This Row],[Employee ID]],EmployeeInfo[],7,0),"ID ERROR")))</f>
        <v/>
      </c>
      <c r="I413" s="94"/>
      <c r="J413" s="126"/>
      <c r="K413" s="126"/>
      <c r="L413" s="104" t="str">
        <f>IF(Expenses[[#This Row],[Employee ID]]="(enter ID)","(autofill)",IF(Expenses[[#This Row],[Employee ID]]="","",IFERROR(ROUND(Expenses[[#This Row],['# of Hours]]*Expenses[[#This Row],[Hourly Rate]],2),0)))</f>
        <v/>
      </c>
      <c r="M413" s="104" t="str">
        <f>IF(Expenses[[#This Row],[Employee ID]]="(enter ID)","(autofill)",IF(Expenses[[#This Row],[Employee ID]]="","",IFERROR(ROUND(ROUND(Expenses[[#This Row],[Miles Traveled]]*0.655,2)+Expenses[[#This Row],[Meals 
Cost]]+Expenses[[#This Row],[Lodging Cost]],2),0)))</f>
        <v/>
      </c>
      <c r="N41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4" spans="1:14" x14ac:dyDescent="0.25">
      <c r="A414" s="89"/>
      <c r="B414" s="100" t="str">
        <f>IF(Expenses[[#This Row],[Employee ID]]="(enter ID)","(autofill)",IF(Expenses[[#This Row],[Employee ID]]="","",IFERROR(VLOOKUP(Expenses[[#This Row],[Employee ID]],EmployeeInfo[],3,0),"ID ERROR")))</f>
        <v/>
      </c>
      <c r="C414" s="90"/>
      <c r="D414" s="91"/>
      <c r="E414" s="92"/>
      <c r="F414" s="93"/>
      <c r="G414" s="136"/>
      <c r="H414" s="102" t="str">
        <f>IF(Expenses[[#This Row],[Employee ID]]="(enter ID)","(autofill)",IF(Expenses[[#This Row],[Employee ID]]="","",IFERROR(VLOOKUP(Expenses[[#This Row],[Employee ID]],EmployeeInfo[],7,0),"ID ERROR")))</f>
        <v/>
      </c>
      <c r="I414" s="94"/>
      <c r="J414" s="126"/>
      <c r="K414" s="126"/>
      <c r="L414" s="104" t="str">
        <f>IF(Expenses[[#This Row],[Employee ID]]="(enter ID)","(autofill)",IF(Expenses[[#This Row],[Employee ID]]="","",IFERROR(ROUND(Expenses[[#This Row],['# of Hours]]*Expenses[[#This Row],[Hourly Rate]],2),0)))</f>
        <v/>
      </c>
      <c r="M414" s="104" t="str">
        <f>IF(Expenses[[#This Row],[Employee ID]]="(enter ID)","(autofill)",IF(Expenses[[#This Row],[Employee ID]]="","",IFERROR(ROUND(ROUND(Expenses[[#This Row],[Miles Traveled]]*0.655,2)+Expenses[[#This Row],[Meals 
Cost]]+Expenses[[#This Row],[Lodging Cost]],2),0)))</f>
        <v/>
      </c>
      <c r="N41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5" spans="1:14" x14ac:dyDescent="0.25">
      <c r="A415" s="89"/>
      <c r="B415" s="100" t="str">
        <f>IF(Expenses[[#This Row],[Employee ID]]="(enter ID)","(autofill)",IF(Expenses[[#This Row],[Employee ID]]="","",IFERROR(VLOOKUP(Expenses[[#This Row],[Employee ID]],EmployeeInfo[],3,0),"ID ERROR")))</f>
        <v/>
      </c>
      <c r="C415" s="90"/>
      <c r="D415" s="91"/>
      <c r="E415" s="92"/>
      <c r="F415" s="93"/>
      <c r="G415" s="136"/>
      <c r="H415" s="102" t="str">
        <f>IF(Expenses[[#This Row],[Employee ID]]="(enter ID)","(autofill)",IF(Expenses[[#This Row],[Employee ID]]="","",IFERROR(VLOOKUP(Expenses[[#This Row],[Employee ID]],EmployeeInfo[],7,0),"ID ERROR")))</f>
        <v/>
      </c>
      <c r="I415" s="94"/>
      <c r="J415" s="126"/>
      <c r="K415" s="126"/>
      <c r="L415" s="104" t="str">
        <f>IF(Expenses[[#This Row],[Employee ID]]="(enter ID)","(autofill)",IF(Expenses[[#This Row],[Employee ID]]="","",IFERROR(ROUND(Expenses[[#This Row],['# of Hours]]*Expenses[[#This Row],[Hourly Rate]],2),0)))</f>
        <v/>
      </c>
      <c r="M415" s="104" t="str">
        <f>IF(Expenses[[#This Row],[Employee ID]]="(enter ID)","(autofill)",IF(Expenses[[#This Row],[Employee ID]]="","",IFERROR(ROUND(ROUND(Expenses[[#This Row],[Miles Traveled]]*0.655,2)+Expenses[[#This Row],[Meals 
Cost]]+Expenses[[#This Row],[Lodging Cost]],2),0)))</f>
        <v/>
      </c>
      <c r="N41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6" spans="1:14" x14ac:dyDescent="0.25">
      <c r="A416" s="89"/>
      <c r="B416" s="100" t="str">
        <f>IF(Expenses[[#This Row],[Employee ID]]="(enter ID)","(autofill)",IF(Expenses[[#This Row],[Employee ID]]="","",IFERROR(VLOOKUP(Expenses[[#This Row],[Employee ID]],EmployeeInfo[],3,0),"ID ERROR")))</f>
        <v/>
      </c>
      <c r="C416" s="90"/>
      <c r="D416" s="91"/>
      <c r="E416" s="92"/>
      <c r="F416" s="93"/>
      <c r="G416" s="136"/>
      <c r="H416" s="102" t="str">
        <f>IF(Expenses[[#This Row],[Employee ID]]="(enter ID)","(autofill)",IF(Expenses[[#This Row],[Employee ID]]="","",IFERROR(VLOOKUP(Expenses[[#This Row],[Employee ID]],EmployeeInfo[],7,0),"ID ERROR")))</f>
        <v/>
      </c>
      <c r="I416" s="94"/>
      <c r="J416" s="126"/>
      <c r="K416" s="126"/>
      <c r="L416" s="104" t="str">
        <f>IF(Expenses[[#This Row],[Employee ID]]="(enter ID)","(autofill)",IF(Expenses[[#This Row],[Employee ID]]="","",IFERROR(ROUND(Expenses[[#This Row],['# of Hours]]*Expenses[[#This Row],[Hourly Rate]],2),0)))</f>
        <v/>
      </c>
      <c r="M416" s="104" t="str">
        <f>IF(Expenses[[#This Row],[Employee ID]]="(enter ID)","(autofill)",IF(Expenses[[#This Row],[Employee ID]]="","",IFERROR(ROUND(ROUND(Expenses[[#This Row],[Miles Traveled]]*0.655,2)+Expenses[[#This Row],[Meals 
Cost]]+Expenses[[#This Row],[Lodging Cost]],2),0)))</f>
        <v/>
      </c>
      <c r="N41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7" spans="1:14" x14ac:dyDescent="0.25">
      <c r="A417" s="89"/>
      <c r="B417" s="100" t="str">
        <f>IF(Expenses[[#This Row],[Employee ID]]="(enter ID)","(autofill)",IF(Expenses[[#This Row],[Employee ID]]="","",IFERROR(VLOOKUP(Expenses[[#This Row],[Employee ID]],EmployeeInfo[],3,0),"ID ERROR")))</f>
        <v/>
      </c>
      <c r="C417" s="90"/>
      <c r="D417" s="91"/>
      <c r="E417" s="92"/>
      <c r="F417" s="93"/>
      <c r="G417" s="136"/>
      <c r="H417" s="102" t="str">
        <f>IF(Expenses[[#This Row],[Employee ID]]="(enter ID)","(autofill)",IF(Expenses[[#This Row],[Employee ID]]="","",IFERROR(VLOOKUP(Expenses[[#This Row],[Employee ID]],EmployeeInfo[],7,0),"ID ERROR")))</f>
        <v/>
      </c>
      <c r="I417" s="94"/>
      <c r="J417" s="126"/>
      <c r="K417" s="126"/>
      <c r="L417" s="104" t="str">
        <f>IF(Expenses[[#This Row],[Employee ID]]="(enter ID)","(autofill)",IF(Expenses[[#This Row],[Employee ID]]="","",IFERROR(ROUND(Expenses[[#This Row],['# of Hours]]*Expenses[[#This Row],[Hourly Rate]],2),0)))</f>
        <v/>
      </c>
      <c r="M417" s="104" t="str">
        <f>IF(Expenses[[#This Row],[Employee ID]]="(enter ID)","(autofill)",IF(Expenses[[#This Row],[Employee ID]]="","",IFERROR(ROUND(ROUND(Expenses[[#This Row],[Miles Traveled]]*0.655,2)+Expenses[[#This Row],[Meals 
Cost]]+Expenses[[#This Row],[Lodging Cost]],2),0)))</f>
        <v/>
      </c>
      <c r="N41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8" spans="1:14" x14ac:dyDescent="0.25">
      <c r="A418" s="89"/>
      <c r="B418" s="100" t="str">
        <f>IF(Expenses[[#This Row],[Employee ID]]="(enter ID)","(autofill)",IF(Expenses[[#This Row],[Employee ID]]="","",IFERROR(VLOOKUP(Expenses[[#This Row],[Employee ID]],EmployeeInfo[],3,0),"ID ERROR")))</f>
        <v/>
      </c>
      <c r="C418" s="90"/>
      <c r="D418" s="91"/>
      <c r="E418" s="92"/>
      <c r="F418" s="93"/>
      <c r="G418" s="136"/>
      <c r="H418" s="102" t="str">
        <f>IF(Expenses[[#This Row],[Employee ID]]="(enter ID)","(autofill)",IF(Expenses[[#This Row],[Employee ID]]="","",IFERROR(VLOOKUP(Expenses[[#This Row],[Employee ID]],EmployeeInfo[],7,0),"ID ERROR")))</f>
        <v/>
      </c>
      <c r="I418" s="94"/>
      <c r="J418" s="126"/>
      <c r="K418" s="126"/>
      <c r="L418" s="104" t="str">
        <f>IF(Expenses[[#This Row],[Employee ID]]="(enter ID)","(autofill)",IF(Expenses[[#This Row],[Employee ID]]="","",IFERROR(ROUND(Expenses[[#This Row],['# of Hours]]*Expenses[[#This Row],[Hourly Rate]],2),0)))</f>
        <v/>
      </c>
      <c r="M418" s="104" t="str">
        <f>IF(Expenses[[#This Row],[Employee ID]]="(enter ID)","(autofill)",IF(Expenses[[#This Row],[Employee ID]]="","",IFERROR(ROUND(ROUND(Expenses[[#This Row],[Miles Traveled]]*0.655,2)+Expenses[[#This Row],[Meals 
Cost]]+Expenses[[#This Row],[Lodging Cost]],2),0)))</f>
        <v/>
      </c>
      <c r="N41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19" spans="1:14" x14ac:dyDescent="0.25">
      <c r="A419" s="89"/>
      <c r="B419" s="100" t="str">
        <f>IF(Expenses[[#This Row],[Employee ID]]="(enter ID)","(autofill)",IF(Expenses[[#This Row],[Employee ID]]="","",IFERROR(VLOOKUP(Expenses[[#This Row],[Employee ID]],EmployeeInfo[],3,0),"ID ERROR")))</f>
        <v/>
      </c>
      <c r="C419" s="90"/>
      <c r="D419" s="91"/>
      <c r="E419" s="92"/>
      <c r="F419" s="93"/>
      <c r="G419" s="136"/>
      <c r="H419" s="102" t="str">
        <f>IF(Expenses[[#This Row],[Employee ID]]="(enter ID)","(autofill)",IF(Expenses[[#This Row],[Employee ID]]="","",IFERROR(VLOOKUP(Expenses[[#This Row],[Employee ID]],EmployeeInfo[],7,0),"ID ERROR")))</f>
        <v/>
      </c>
      <c r="I419" s="94"/>
      <c r="J419" s="126"/>
      <c r="K419" s="126"/>
      <c r="L419" s="104" t="str">
        <f>IF(Expenses[[#This Row],[Employee ID]]="(enter ID)","(autofill)",IF(Expenses[[#This Row],[Employee ID]]="","",IFERROR(ROUND(Expenses[[#This Row],['# of Hours]]*Expenses[[#This Row],[Hourly Rate]],2),0)))</f>
        <v/>
      </c>
      <c r="M419" s="104" t="str">
        <f>IF(Expenses[[#This Row],[Employee ID]]="(enter ID)","(autofill)",IF(Expenses[[#This Row],[Employee ID]]="","",IFERROR(ROUND(ROUND(Expenses[[#This Row],[Miles Traveled]]*0.655,2)+Expenses[[#This Row],[Meals 
Cost]]+Expenses[[#This Row],[Lodging Cost]],2),0)))</f>
        <v/>
      </c>
      <c r="N41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0" spans="1:14" x14ac:dyDescent="0.25">
      <c r="A420" s="89"/>
      <c r="B420" s="100" t="str">
        <f>IF(Expenses[[#This Row],[Employee ID]]="(enter ID)","(autofill)",IF(Expenses[[#This Row],[Employee ID]]="","",IFERROR(VLOOKUP(Expenses[[#This Row],[Employee ID]],EmployeeInfo[],3,0),"ID ERROR")))</f>
        <v/>
      </c>
      <c r="C420" s="90"/>
      <c r="D420" s="91"/>
      <c r="E420" s="92"/>
      <c r="F420" s="93"/>
      <c r="G420" s="136"/>
      <c r="H420" s="102" t="str">
        <f>IF(Expenses[[#This Row],[Employee ID]]="(enter ID)","(autofill)",IF(Expenses[[#This Row],[Employee ID]]="","",IFERROR(VLOOKUP(Expenses[[#This Row],[Employee ID]],EmployeeInfo[],7,0),"ID ERROR")))</f>
        <v/>
      </c>
      <c r="I420" s="94"/>
      <c r="J420" s="126"/>
      <c r="K420" s="126"/>
      <c r="L420" s="104" t="str">
        <f>IF(Expenses[[#This Row],[Employee ID]]="(enter ID)","(autofill)",IF(Expenses[[#This Row],[Employee ID]]="","",IFERROR(ROUND(Expenses[[#This Row],['# of Hours]]*Expenses[[#This Row],[Hourly Rate]],2),0)))</f>
        <v/>
      </c>
      <c r="M420" s="104" t="str">
        <f>IF(Expenses[[#This Row],[Employee ID]]="(enter ID)","(autofill)",IF(Expenses[[#This Row],[Employee ID]]="","",IFERROR(ROUND(ROUND(Expenses[[#This Row],[Miles Traveled]]*0.655,2)+Expenses[[#This Row],[Meals 
Cost]]+Expenses[[#This Row],[Lodging Cost]],2),0)))</f>
        <v/>
      </c>
      <c r="N42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1" spans="1:14" x14ac:dyDescent="0.25">
      <c r="A421" s="89"/>
      <c r="B421" s="100" t="str">
        <f>IF(Expenses[[#This Row],[Employee ID]]="(enter ID)","(autofill)",IF(Expenses[[#This Row],[Employee ID]]="","",IFERROR(VLOOKUP(Expenses[[#This Row],[Employee ID]],EmployeeInfo[],3,0),"ID ERROR")))</f>
        <v/>
      </c>
      <c r="C421" s="90"/>
      <c r="D421" s="91"/>
      <c r="E421" s="92"/>
      <c r="F421" s="93"/>
      <c r="G421" s="136"/>
      <c r="H421" s="102" t="str">
        <f>IF(Expenses[[#This Row],[Employee ID]]="(enter ID)","(autofill)",IF(Expenses[[#This Row],[Employee ID]]="","",IFERROR(VLOOKUP(Expenses[[#This Row],[Employee ID]],EmployeeInfo[],7,0),"ID ERROR")))</f>
        <v/>
      </c>
      <c r="I421" s="94"/>
      <c r="J421" s="126"/>
      <c r="K421" s="126"/>
      <c r="L421" s="104" t="str">
        <f>IF(Expenses[[#This Row],[Employee ID]]="(enter ID)","(autofill)",IF(Expenses[[#This Row],[Employee ID]]="","",IFERROR(ROUND(Expenses[[#This Row],['# of Hours]]*Expenses[[#This Row],[Hourly Rate]],2),0)))</f>
        <v/>
      </c>
      <c r="M421" s="104" t="str">
        <f>IF(Expenses[[#This Row],[Employee ID]]="(enter ID)","(autofill)",IF(Expenses[[#This Row],[Employee ID]]="","",IFERROR(ROUND(ROUND(Expenses[[#This Row],[Miles Traveled]]*0.655,2)+Expenses[[#This Row],[Meals 
Cost]]+Expenses[[#This Row],[Lodging Cost]],2),0)))</f>
        <v/>
      </c>
      <c r="N42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2" spans="1:14" x14ac:dyDescent="0.25">
      <c r="A422" s="89"/>
      <c r="B422" s="100" t="str">
        <f>IF(Expenses[[#This Row],[Employee ID]]="(enter ID)","(autofill)",IF(Expenses[[#This Row],[Employee ID]]="","",IFERROR(VLOOKUP(Expenses[[#This Row],[Employee ID]],EmployeeInfo[],3,0),"ID ERROR")))</f>
        <v/>
      </c>
      <c r="C422" s="90"/>
      <c r="D422" s="91"/>
      <c r="E422" s="92"/>
      <c r="F422" s="93"/>
      <c r="G422" s="136"/>
      <c r="H422" s="102" t="str">
        <f>IF(Expenses[[#This Row],[Employee ID]]="(enter ID)","(autofill)",IF(Expenses[[#This Row],[Employee ID]]="","",IFERROR(VLOOKUP(Expenses[[#This Row],[Employee ID]],EmployeeInfo[],7,0),"ID ERROR")))</f>
        <v/>
      </c>
      <c r="I422" s="94"/>
      <c r="J422" s="126"/>
      <c r="K422" s="126"/>
      <c r="L422" s="104" t="str">
        <f>IF(Expenses[[#This Row],[Employee ID]]="(enter ID)","(autofill)",IF(Expenses[[#This Row],[Employee ID]]="","",IFERROR(ROUND(Expenses[[#This Row],['# of Hours]]*Expenses[[#This Row],[Hourly Rate]],2),0)))</f>
        <v/>
      </c>
      <c r="M422" s="104" t="str">
        <f>IF(Expenses[[#This Row],[Employee ID]]="(enter ID)","(autofill)",IF(Expenses[[#This Row],[Employee ID]]="","",IFERROR(ROUND(ROUND(Expenses[[#This Row],[Miles Traveled]]*0.655,2)+Expenses[[#This Row],[Meals 
Cost]]+Expenses[[#This Row],[Lodging Cost]],2),0)))</f>
        <v/>
      </c>
      <c r="N42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3" spans="1:14" x14ac:dyDescent="0.25">
      <c r="A423" s="89"/>
      <c r="B423" s="100" t="str">
        <f>IF(Expenses[[#This Row],[Employee ID]]="(enter ID)","(autofill)",IF(Expenses[[#This Row],[Employee ID]]="","",IFERROR(VLOOKUP(Expenses[[#This Row],[Employee ID]],EmployeeInfo[],3,0),"ID ERROR")))</f>
        <v/>
      </c>
      <c r="C423" s="90"/>
      <c r="D423" s="91"/>
      <c r="E423" s="92"/>
      <c r="F423" s="93"/>
      <c r="G423" s="136"/>
      <c r="H423" s="102" t="str">
        <f>IF(Expenses[[#This Row],[Employee ID]]="(enter ID)","(autofill)",IF(Expenses[[#This Row],[Employee ID]]="","",IFERROR(VLOOKUP(Expenses[[#This Row],[Employee ID]],EmployeeInfo[],7,0),"ID ERROR")))</f>
        <v/>
      </c>
      <c r="I423" s="94"/>
      <c r="J423" s="126"/>
      <c r="K423" s="126"/>
      <c r="L423" s="104" t="str">
        <f>IF(Expenses[[#This Row],[Employee ID]]="(enter ID)","(autofill)",IF(Expenses[[#This Row],[Employee ID]]="","",IFERROR(ROUND(Expenses[[#This Row],['# of Hours]]*Expenses[[#This Row],[Hourly Rate]],2),0)))</f>
        <v/>
      </c>
      <c r="M423" s="104" t="str">
        <f>IF(Expenses[[#This Row],[Employee ID]]="(enter ID)","(autofill)",IF(Expenses[[#This Row],[Employee ID]]="","",IFERROR(ROUND(ROUND(Expenses[[#This Row],[Miles Traveled]]*0.655,2)+Expenses[[#This Row],[Meals 
Cost]]+Expenses[[#This Row],[Lodging Cost]],2),0)))</f>
        <v/>
      </c>
      <c r="N42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4" spans="1:14" x14ac:dyDescent="0.25">
      <c r="A424" s="89"/>
      <c r="B424" s="100" t="str">
        <f>IF(Expenses[[#This Row],[Employee ID]]="(enter ID)","(autofill)",IF(Expenses[[#This Row],[Employee ID]]="","",IFERROR(VLOOKUP(Expenses[[#This Row],[Employee ID]],EmployeeInfo[],3,0),"ID ERROR")))</f>
        <v/>
      </c>
      <c r="C424" s="90"/>
      <c r="D424" s="91"/>
      <c r="E424" s="92"/>
      <c r="F424" s="93"/>
      <c r="G424" s="136"/>
      <c r="H424" s="102" t="str">
        <f>IF(Expenses[[#This Row],[Employee ID]]="(enter ID)","(autofill)",IF(Expenses[[#This Row],[Employee ID]]="","",IFERROR(VLOOKUP(Expenses[[#This Row],[Employee ID]],EmployeeInfo[],7,0),"ID ERROR")))</f>
        <v/>
      </c>
      <c r="I424" s="94"/>
      <c r="J424" s="126"/>
      <c r="K424" s="126"/>
      <c r="L424" s="104" t="str">
        <f>IF(Expenses[[#This Row],[Employee ID]]="(enter ID)","(autofill)",IF(Expenses[[#This Row],[Employee ID]]="","",IFERROR(ROUND(Expenses[[#This Row],['# of Hours]]*Expenses[[#This Row],[Hourly Rate]],2),0)))</f>
        <v/>
      </c>
      <c r="M424" s="104" t="str">
        <f>IF(Expenses[[#This Row],[Employee ID]]="(enter ID)","(autofill)",IF(Expenses[[#This Row],[Employee ID]]="","",IFERROR(ROUND(ROUND(Expenses[[#This Row],[Miles Traveled]]*0.655,2)+Expenses[[#This Row],[Meals 
Cost]]+Expenses[[#This Row],[Lodging Cost]],2),0)))</f>
        <v/>
      </c>
      <c r="N42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5" spans="1:14" x14ac:dyDescent="0.25">
      <c r="A425" s="89"/>
      <c r="B425" s="100" t="str">
        <f>IF(Expenses[[#This Row],[Employee ID]]="(enter ID)","(autofill)",IF(Expenses[[#This Row],[Employee ID]]="","",IFERROR(VLOOKUP(Expenses[[#This Row],[Employee ID]],EmployeeInfo[],3,0),"ID ERROR")))</f>
        <v/>
      </c>
      <c r="C425" s="90"/>
      <c r="D425" s="91"/>
      <c r="E425" s="92"/>
      <c r="F425" s="93"/>
      <c r="G425" s="136"/>
      <c r="H425" s="102" t="str">
        <f>IF(Expenses[[#This Row],[Employee ID]]="(enter ID)","(autofill)",IF(Expenses[[#This Row],[Employee ID]]="","",IFERROR(VLOOKUP(Expenses[[#This Row],[Employee ID]],EmployeeInfo[],7,0),"ID ERROR")))</f>
        <v/>
      </c>
      <c r="I425" s="94"/>
      <c r="J425" s="126"/>
      <c r="K425" s="126"/>
      <c r="L425" s="104" t="str">
        <f>IF(Expenses[[#This Row],[Employee ID]]="(enter ID)","(autofill)",IF(Expenses[[#This Row],[Employee ID]]="","",IFERROR(ROUND(Expenses[[#This Row],['# of Hours]]*Expenses[[#This Row],[Hourly Rate]],2),0)))</f>
        <v/>
      </c>
      <c r="M425" s="104" t="str">
        <f>IF(Expenses[[#This Row],[Employee ID]]="(enter ID)","(autofill)",IF(Expenses[[#This Row],[Employee ID]]="","",IFERROR(ROUND(ROUND(Expenses[[#This Row],[Miles Traveled]]*0.655,2)+Expenses[[#This Row],[Meals 
Cost]]+Expenses[[#This Row],[Lodging Cost]],2),0)))</f>
        <v/>
      </c>
      <c r="N42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6" spans="1:14" x14ac:dyDescent="0.25">
      <c r="A426" s="89"/>
      <c r="B426" s="100" t="str">
        <f>IF(Expenses[[#This Row],[Employee ID]]="(enter ID)","(autofill)",IF(Expenses[[#This Row],[Employee ID]]="","",IFERROR(VLOOKUP(Expenses[[#This Row],[Employee ID]],EmployeeInfo[],3,0),"ID ERROR")))</f>
        <v/>
      </c>
      <c r="C426" s="90"/>
      <c r="D426" s="91"/>
      <c r="E426" s="92"/>
      <c r="F426" s="93"/>
      <c r="G426" s="136"/>
      <c r="H426" s="102" t="str">
        <f>IF(Expenses[[#This Row],[Employee ID]]="(enter ID)","(autofill)",IF(Expenses[[#This Row],[Employee ID]]="","",IFERROR(VLOOKUP(Expenses[[#This Row],[Employee ID]],EmployeeInfo[],7,0),"ID ERROR")))</f>
        <v/>
      </c>
      <c r="I426" s="94"/>
      <c r="J426" s="126"/>
      <c r="K426" s="126"/>
      <c r="L426" s="104" t="str">
        <f>IF(Expenses[[#This Row],[Employee ID]]="(enter ID)","(autofill)",IF(Expenses[[#This Row],[Employee ID]]="","",IFERROR(ROUND(Expenses[[#This Row],['# of Hours]]*Expenses[[#This Row],[Hourly Rate]],2),0)))</f>
        <v/>
      </c>
      <c r="M426" s="104" t="str">
        <f>IF(Expenses[[#This Row],[Employee ID]]="(enter ID)","(autofill)",IF(Expenses[[#This Row],[Employee ID]]="","",IFERROR(ROUND(ROUND(Expenses[[#This Row],[Miles Traveled]]*0.655,2)+Expenses[[#This Row],[Meals 
Cost]]+Expenses[[#This Row],[Lodging Cost]],2),0)))</f>
        <v/>
      </c>
      <c r="N42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7" spans="1:14" x14ac:dyDescent="0.25">
      <c r="A427" s="89"/>
      <c r="B427" s="100" t="str">
        <f>IF(Expenses[[#This Row],[Employee ID]]="(enter ID)","(autofill)",IF(Expenses[[#This Row],[Employee ID]]="","",IFERROR(VLOOKUP(Expenses[[#This Row],[Employee ID]],EmployeeInfo[],3,0),"ID ERROR")))</f>
        <v/>
      </c>
      <c r="C427" s="90"/>
      <c r="D427" s="91"/>
      <c r="E427" s="92"/>
      <c r="F427" s="93"/>
      <c r="G427" s="136"/>
      <c r="H427" s="102" t="str">
        <f>IF(Expenses[[#This Row],[Employee ID]]="(enter ID)","(autofill)",IF(Expenses[[#This Row],[Employee ID]]="","",IFERROR(VLOOKUP(Expenses[[#This Row],[Employee ID]],EmployeeInfo[],7,0),"ID ERROR")))</f>
        <v/>
      </c>
      <c r="I427" s="94"/>
      <c r="J427" s="126"/>
      <c r="K427" s="126"/>
      <c r="L427" s="104" t="str">
        <f>IF(Expenses[[#This Row],[Employee ID]]="(enter ID)","(autofill)",IF(Expenses[[#This Row],[Employee ID]]="","",IFERROR(ROUND(Expenses[[#This Row],['# of Hours]]*Expenses[[#This Row],[Hourly Rate]],2),0)))</f>
        <v/>
      </c>
      <c r="M427" s="104" t="str">
        <f>IF(Expenses[[#This Row],[Employee ID]]="(enter ID)","(autofill)",IF(Expenses[[#This Row],[Employee ID]]="","",IFERROR(ROUND(ROUND(Expenses[[#This Row],[Miles Traveled]]*0.655,2)+Expenses[[#This Row],[Meals 
Cost]]+Expenses[[#This Row],[Lodging Cost]],2),0)))</f>
        <v/>
      </c>
      <c r="N42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8" spans="1:14" x14ac:dyDescent="0.25">
      <c r="A428" s="89"/>
      <c r="B428" s="100" t="str">
        <f>IF(Expenses[[#This Row],[Employee ID]]="(enter ID)","(autofill)",IF(Expenses[[#This Row],[Employee ID]]="","",IFERROR(VLOOKUP(Expenses[[#This Row],[Employee ID]],EmployeeInfo[],3,0),"ID ERROR")))</f>
        <v/>
      </c>
      <c r="C428" s="90"/>
      <c r="D428" s="91"/>
      <c r="E428" s="92"/>
      <c r="F428" s="93"/>
      <c r="G428" s="136"/>
      <c r="H428" s="102" t="str">
        <f>IF(Expenses[[#This Row],[Employee ID]]="(enter ID)","(autofill)",IF(Expenses[[#This Row],[Employee ID]]="","",IFERROR(VLOOKUP(Expenses[[#This Row],[Employee ID]],EmployeeInfo[],7,0),"ID ERROR")))</f>
        <v/>
      </c>
      <c r="I428" s="94"/>
      <c r="J428" s="126"/>
      <c r="K428" s="126"/>
      <c r="L428" s="104" t="str">
        <f>IF(Expenses[[#This Row],[Employee ID]]="(enter ID)","(autofill)",IF(Expenses[[#This Row],[Employee ID]]="","",IFERROR(ROUND(Expenses[[#This Row],['# of Hours]]*Expenses[[#This Row],[Hourly Rate]],2),0)))</f>
        <v/>
      </c>
      <c r="M428" s="104" t="str">
        <f>IF(Expenses[[#This Row],[Employee ID]]="(enter ID)","(autofill)",IF(Expenses[[#This Row],[Employee ID]]="","",IFERROR(ROUND(ROUND(Expenses[[#This Row],[Miles Traveled]]*0.655,2)+Expenses[[#This Row],[Meals 
Cost]]+Expenses[[#This Row],[Lodging Cost]],2),0)))</f>
        <v/>
      </c>
      <c r="N42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29" spans="1:14" x14ac:dyDescent="0.25">
      <c r="A429" s="89"/>
      <c r="B429" s="100" t="str">
        <f>IF(Expenses[[#This Row],[Employee ID]]="(enter ID)","(autofill)",IF(Expenses[[#This Row],[Employee ID]]="","",IFERROR(VLOOKUP(Expenses[[#This Row],[Employee ID]],EmployeeInfo[],3,0),"ID ERROR")))</f>
        <v/>
      </c>
      <c r="C429" s="90"/>
      <c r="D429" s="91"/>
      <c r="E429" s="92"/>
      <c r="F429" s="93"/>
      <c r="G429" s="136"/>
      <c r="H429" s="102" t="str">
        <f>IF(Expenses[[#This Row],[Employee ID]]="(enter ID)","(autofill)",IF(Expenses[[#This Row],[Employee ID]]="","",IFERROR(VLOOKUP(Expenses[[#This Row],[Employee ID]],EmployeeInfo[],7,0),"ID ERROR")))</f>
        <v/>
      </c>
      <c r="I429" s="94"/>
      <c r="J429" s="126"/>
      <c r="K429" s="126"/>
      <c r="L429" s="104" t="str">
        <f>IF(Expenses[[#This Row],[Employee ID]]="(enter ID)","(autofill)",IF(Expenses[[#This Row],[Employee ID]]="","",IFERROR(ROUND(Expenses[[#This Row],['# of Hours]]*Expenses[[#This Row],[Hourly Rate]],2),0)))</f>
        <v/>
      </c>
      <c r="M429" s="104" t="str">
        <f>IF(Expenses[[#This Row],[Employee ID]]="(enter ID)","(autofill)",IF(Expenses[[#This Row],[Employee ID]]="","",IFERROR(ROUND(ROUND(Expenses[[#This Row],[Miles Traveled]]*0.655,2)+Expenses[[#This Row],[Meals 
Cost]]+Expenses[[#This Row],[Lodging Cost]],2),0)))</f>
        <v/>
      </c>
      <c r="N42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0" spans="1:14" x14ac:dyDescent="0.25">
      <c r="A430" s="89"/>
      <c r="B430" s="100" t="str">
        <f>IF(Expenses[[#This Row],[Employee ID]]="(enter ID)","(autofill)",IF(Expenses[[#This Row],[Employee ID]]="","",IFERROR(VLOOKUP(Expenses[[#This Row],[Employee ID]],EmployeeInfo[],3,0),"ID ERROR")))</f>
        <v/>
      </c>
      <c r="C430" s="90"/>
      <c r="D430" s="91"/>
      <c r="E430" s="92"/>
      <c r="F430" s="93"/>
      <c r="G430" s="136"/>
      <c r="H430" s="102" t="str">
        <f>IF(Expenses[[#This Row],[Employee ID]]="(enter ID)","(autofill)",IF(Expenses[[#This Row],[Employee ID]]="","",IFERROR(VLOOKUP(Expenses[[#This Row],[Employee ID]],EmployeeInfo[],7,0),"ID ERROR")))</f>
        <v/>
      </c>
      <c r="I430" s="94"/>
      <c r="J430" s="126"/>
      <c r="K430" s="126"/>
      <c r="L430" s="104" t="str">
        <f>IF(Expenses[[#This Row],[Employee ID]]="(enter ID)","(autofill)",IF(Expenses[[#This Row],[Employee ID]]="","",IFERROR(ROUND(Expenses[[#This Row],['# of Hours]]*Expenses[[#This Row],[Hourly Rate]],2),0)))</f>
        <v/>
      </c>
      <c r="M430" s="104" t="str">
        <f>IF(Expenses[[#This Row],[Employee ID]]="(enter ID)","(autofill)",IF(Expenses[[#This Row],[Employee ID]]="","",IFERROR(ROUND(ROUND(Expenses[[#This Row],[Miles Traveled]]*0.655,2)+Expenses[[#This Row],[Meals 
Cost]]+Expenses[[#This Row],[Lodging Cost]],2),0)))</f>
        <v/>
      </c>
      <c r="N43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1" spans="1:14" x14ac:dyDescent="0.25">
      <c r="A431" s="89"/>
      <c r="B431" s="100" t="str">
        <f>IF(Expenses[[#This Row],[Employee ID]]="(enter ID)","(autofill)",IF(Expenses[[#This Row],[Employee ID]]="","",IFERROR(VLOOKUP(Expenses[[#This Row],[Employee ID]],EmployeeInfo[],3,0),"ID ERROR")))</f>
        <v/>
      </c>
      <c r="C431" s="90"/>
      <c r="D431" s="91"/>
      <c r="E431" s="92"/>
      <c r="F431" s="93"/>
      <c r="G431" s="136"/>
      <c r="H431" s="102" t="str">
        <f>IF(Expenses[[#This Row],[Employee ID]]="(enter ID)","(autofill)",IF(Expenses[[#This Row],[Employee ID]]="","",IFERROR(VLOOKUP(Expenses[[#This Row],[Employee ID]],EmployeeInfo[],7,0),"ID ERROR")))</f>
        <v/>
      </c>
      <c r="I431" s="94"/>
      <c r="J431" s="126"/>
      <c r="K431" s="126"/>
      <c r="L431" s="104" t="str">
        <f>IF(Expenses[[#This Row],[Employee ID]]="(enter ID)","(autofill)",IF(Expenses[[#This Row],[Employee ID]]="","",IFERROR(ROUND(Expenses[[#This Row],['# of Hours]]*Expenses[[#This Row],[Hourly Rate]],2),0)))</f>
        <v/>
      </c>
      <c r="M431" s="104" t="str">
        <f>IF(Expenses[[#This Row],[Employee ID]]="(enter ID)","(autofill)",IF(Expenses[[#This Row],[Employee ID]]="","",IFERROR(ROUND(ROUND(Expenses[[#This Row],[Miles Traveled]]*0.655,2)+Expenses[[#This Row],[Meals 
Cost]]+Expenses[[#This Row],[Lodging Cost]],2),0)))</f>
        <v/>
      </c>
      <c r="N43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2" spans="1:14" x14ac:dyDescent="0.25">
      <c r="A432" s="89"/>
      <c r="B432" s="100" t="str">
        <f>IF(Expenses[[#This Row],[Employee ID]]="(enter ID)","(autofill)",IF(Expenses[[#This Row],[Employee ID]]="","",IFERROR(VLOOKUP(Expenses[[#This Row],[Employee ID]],EmployeeInfo[],3,0),"ID ERROR")))</f>
        <v/>
      </c>
      <c r="C432" s="90"/>
      <c r="D432" s="91"/>
      <c r="E432" s="92"/>
      <c r="F432" s="93"/>
      <c r="G432" s="136"/>
      <c r="H432" s="102" t="str">
        <f>IF(Expenses[[#This Row],[Employee ID]]="(enter ID)","(autofill)",IF(Expenses[[#This Row],[Employee ID]]="","",IFERROR(VLOOKUP(Expenses[[#This Row],[Employee ID]],EmployeeInfo[],7,0),"ID ERROR")))</f>
        <v/>
      </c>
      <c r="I432" s="94"/>
      <c r="J432" s="126"/>
      <c r="K432" s="126"/>
      <c r="L432" s="104" t="str">
        <f>IF(Expenses[[#This Row],[Employee ID]]="(enter ID)","(autofill)",IF(Expenses[[#This Row],[Employee ID]]="","",IFERROR(ROUND(Expenses[[#This Row],['# of Hours]]*Expenses[[#This Row],[Hourly Rate]],2),0)))</f>
        <v/>
      </c>
      <c r="M432" s="104" t="str">
        <f>IF(Expenses[[#This Row],[Employee ID]]="(enter ID)","(autofill)",IF(Expenses[[#This Row],[Employee ID]]="","",IFERROR(ROUND(ROUND(Expenses[[#This Row],[Miles Traveled]]*0.655,2)+Expenses[[#This Row],[Meals 
Cost]]+Expenses[[#This Row],[Lodging Cost]],2),0)))</f>
        <v/>
      </c>
      <c r="N43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3" spans="1:14" x14ac:dyDescent="0.25">
      <c r="A433" s="89"/>
      <c r="B433" s="100" t="str">
        <f>IF(Expenses[[#This Row],[Employee ID]]="(enter ID)","(autofill)",IF(Expenses[[#This Row],[Employee ID]]="","",IFERROR(VLOOKUP(Expenses[[#This Row],[Employee ID]],EmployeeInfo[],3,0),"ID ERROR")))</f>
        <v/>
      </c>
      <c r="C433" s="90"/>
      <c r="D433" s="91"/>
      <c r="E433" s="92"/>
      <c r="F433" s="93"/>
      <c r="G433" s="136"/>
      <c r="H433" s="102" t="str">
        <f>IF(Expenses[[#This Row],[Employee ID]]="(enter ID)","(autofill)",IF(Expenses[[#This Row],[Employee ID]]="","",IFERROR(VLOOKUP(Expenses[[#This Row],[Employee ID]],EmployeeInfo[],7,0),"ID ERROR")))</f>
        <v/>
      </c>
      <c r="I433" s="94"/>
      <c r="J433" s="126"/>
      <c r="K433" s="126"/>
      <c r="L433" s="104" t="str">
        <f>IF(Expenses[[#This Row],[Employee ID]]="(enter ID)","(autofill)",IF(Expenses[[#This Row],[Employee ID]]="","",IFERROR(ROUND(Expenses[[#This Row],['# of Hours]]*Expenses[[#This Row],[Hourly Rate]],2),0)))</f>
        <v/>
      </c>
      <c r="M433" s="104" t="str">
        <f>IF(Expenses[[#This Row],[Employee ID]]="(enter ID)","(autofill)",IF(Expenses[[#This Row],[Employee ID]]="","",IFERROR(ROUND(ROUND(Expenses[[#This Row],[Miles Traveled]]*0.655,2)+Expenses[[#This Row],[Meals 
Cost]]+Expenses[[#This Row],[Lodging Cost]],2),0)))</f>
        <v/>
      </c>
      <c r="N43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4" spans="1:14" x14ac:dyDescent="0.25">
      <c r="A434" s="89"/>
      <c r="B434" s="100" t="str">
        <f>IF(Expenses[[#This Row],[Employee ID]]="(enter ID)","(autofill)",IF(Expenses[[#This Row],[Employee ID]]="","",IFERROR(VLOOKUP(Expenses[[#This Row],[Employee ID]],EmployeeInfo[],3,0),"ID ERROR")))</f>
        <v/>
      </c>
      <c r="C434" s="90"/>
      <c r="D434" s="91"/>
      <c r="E434" s="92"/>
      <c r="F434" s="93"/>
      <c r="G434" s="136"/>
      <c r="H434" s="102" t="str">
        <f>IF(Expenses[[#This Row],[Employee ID]]="(enter ID)","(autofill)",IF(Expenses[[#This Row],[Employee ID]]="","",IFERROR(VLOOKUP(Expenses[[#This Row],[Employee ID]],EmployeeInfo[],7,0),"ID ERROR")))</f>
        <v/>
      </c>
      <c r="I434" s="94"/>
      <c r="J434" s="126"/>
      <c r="K434" s="126"/>
      <c r="L434" s="104" t="str">
        <f>IF(Expenses[[#This Row],[Employee ID]]="(enter ID)","(autofill)",IF(Expenses[[#This Row],[Employee ID]]="","",IFERROR(ROUND(Expenses[[#This Row],['# of Hours]]*Expenses[[#This Row],[Hourly Rate]],2),0)))</f>
        <v/>
      </c>
      <c r="M434" s="104" t="str">
        <f>IF(Expenses[[#This Row],[Employee ID]]="(enter ID)","(autofill)",IF(Expenses[[#This Row],[Employee ID]]="","",IFERROR(ROUND(ROUND(Expenses[[#This Row],[Miles Traveled]]*0.655,2)+Expenses[[#This Row],[Meals 
Cost]]+Expenses[[#This Row],[Lodging Cost]],2),0)))</f>
        <v/>
      </c>
      <c r="N43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5" spans="1:14" x14ac:dyDescent="0.25">
      <c r="A435" s="89"/>
      <c r="B435" s="100" t="str">
        <f>IF(Expenses[[#This Row],[Employee ID]]="(enter ID)","(autofill)",IF(Expenses[[#This Row],[Employee ID]]="","",IFERROR(VLOOKUP(Expenses[[#This Row],[Employee ID]],EmployeeInfo[],3,0),"ID ERROR")))</f>
        <v/>
      </c>
      <c r="C435" s="90"/>
      <c r="D435" s="91"/>
      <c r="E435" s="92"/>
      <c r="F435" s="93"/>
      <c r="G435" s="136"/>
      <c r="H435" s="102" t="str">
        <f>IF(Expenses[[#This Row],[Employee ID]]="(enter ID)","(autofill)",IF(Expenses[[#This Row],[Employee ID]]="","",IFERROR(VLOOKUP(Expenses[[#This Row],[Employee ID]],EmployeeInfo[],7,0),"ID ERROR")))</f>
        <v/>
      </c>
      <c r="I435" s="94"/>
      <c r="J435" s="126"/>
      <c r="K435" s="126"/>
      <c r="L435" s="104" t="str">
        <f>IF(Expenses[[#This Row],[Employee ID]]="(enter ID)","(autofill)",IF(Expenses[[#This Row],[Employee ID]]="","",IFERROR(ROUND(Expenses[[#This Row],['# of Hours]]*Expenses[[#This Row],[Hourly Rate]],2),0)))</f>
        <v/>
      </c>
      <c r="M435" s="104" t="str">
        <f>IF(Expenses[[#This Row],[Employee ID]]="(enter ID)","(autofill)",IF(Expenses[[#This Row],[Employee ID]]="","",IFERROR(ROUND(ROUND(Expenses[[#This Row],[Miles Traveled]]*0.655,2)+Expenses[[#This Row],[Meals 
Cost]]+Expenses[[#This Row],[Lodging Cost]],2),0)))</f>
        <v/>
      </c>
      <c r="N43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6" spans="1:14" x14ac:dyDescent="0.25">
      <c r="A436" s="89"/>
      <c r="B436" s="100" t="str">
        <f>IF(Expenses[[#This Row],[Employee ID]]="(enter ID)","(autofill)",IF(Expenses[[#This Row],[Employee ID]]="","",IFERROR(VLOOKUP(Expenses[[#This Row],[Employee ID]],EmployeeInfo[],3,0),"ID ERROR")))</f>
        <v/>
      </c>
      <c r="C436" s="90"/>
      <c r="D436" s="91"/>
      <c r="E436" s="92"/>
      <c r="F436" s="93"/>
      <c r="G436" s="136"/>
      <c r="H436" s="102" t="str">
        <f>IF(Expenses[[#This Row],[Employee ID]]="(enter ID)","(autofill)",IF(Expenses[[#This Row],[Employee ID]]="","",IFERROR(VLOOKUP(Expenses[[#This Row],[Employee ID]],EmployeeInfo[],7,0),"ID ERROR")))</f>
        <v/>
      </c>
      <c r="I436" s="94"/>
      <c r="J436" s="126"/>
      <c r="K436" s="126"/>
      <c r="L436" s="104" t="str">
        <f>IF(Expenses[[#This Row],[Employee ID]]="(enter ID)","(autofill)",IF(Expenses[[#This Row],[Employee ID]]="","",IFERROR(ROUND(Expenses[[#This Row],['# of Hours]]*Expenses[[#This Row],[Hourly Rate]],2),0)))</f>
        <v/>
      </c>
      <c r="M436" s="104" t="str">
        <f>IF(Expenses[[#This Row],[Employee ID]]="(enter ID)","(autofill)",IF(Expenses[[#This Row],[Employee ID]]="","",IFERROR(ROUND(ROUND(Expenses[[#This Row],[Miles Traveled]]*0.655,2)+Expenses[[#This Row],[Meals 
Cost]]+Expenses[[#This Row],[Lodging Cost]],2),0)))</f>
        <v/>
      </c>
      <c r="N43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7" spans="1:14" x14ac:dyDescent="0.25">
      <c r="A437" s="89"/>
      <c r="B437" s="100" t="str">
        <f>IF(Expenses[[#This Row],[Employee ID]]="(enter ID)","(autofill)",IF(Expenses[[#This Row],[Employee ID]]="","",IFERROR(VLOOKUP(Expenses[[#This Row],[Employee ID]],EmployeeInfo[],3,0),"ID ERROR")))</f>
        <v/>
      </c>
      <c r="C437" s="90"/>
      <c r="D437" s="91"/>
      <c r="E437" s="92"/>
      <c r="F437" s="93"/>
      <c r="G437" s="136"/>
      <c r="H437" s="102" t="str">
        <f>IF(Expenses[[#This Row],[Employee ID]]="(enter ID)","(autofill)",IF(Expenses[[#This Row],[Employee ID]]="","",IFERROR(VLOOKUP(Expenses[[#This Row],[Employee ID]],EmployeeInfo[],7,0),"ID ERROR")))</f>
        <v/>
      </c>
      <c r="I437" s="94"/>
      <c r="J437" s="126"/>
      <c r="K437" s="126"/>
      <c r="L437" s="104" t="str">
        <f>IF(Expenses[[#This Row],[Employee ID]]="(enter ID)","(autofill)",IF(Expenses[[#This Row],[Employee ID]]="","",IFERROR(ROUND(Expenses[[#This Row],['# of Hours]]*Expenses[[#This Row],[Hourly Rate]],2),0)))</f>
        <v/>
      </c>
      <c r="M437" s="104" t="str">
        <f>IF(Expenses[[#This Row],[Employee ID]]="(enter ID)","(autofill)",IF(Expenses[[#This Row],[Employee ID]]="","",IFERROR(ROUND(ROUND(Expenses[[#This Row],[Miles Traveled]]*0.655,2)+Expenses[[#This Row],[Meals 
Cost]]+Expenses[[#This Row],[Lodging Cost]],2),0)))</f>
        <v/>
      </c>
      <c r="N43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8" spans="1:14" x14ac:dyDescent="0.25">
      <c r="A438" s="89"/>
      <c r="B438" s="100" t="str">
        <f>IF(Expenses[[#This Row],[Employee ID]]="(enter ID)","(autofill)",IF(Expenses[[#This Row],[Employee ID]]="","",IFERROR(VLOOKUP(Expenses[[#This Row],[Employee ID]],EmployeeInfo[],3,0),"ID ERROR")))</f>
        <v/>
      </c>
      <c r="C438" s="90"/>
      <c r="D438" s="91"/>
      <c r="E438" s="92"/>
      <c r="F438" s="93"/>
      <c r="G438" s="136"/>
      <c r="H438" s="102" t="str">
        <f>IF(Expenses[[#This Row],[Employee ID]]="(enter ID)","(autofill)",IF(Expenses[[#This Row],[Employee ID]]="","",IFERROR(VLOOKUP(Expenses[[#This Row],[Employee ID]],EmployeeInfo[],7,0),"ID ERROR")))</f>
        <v/>
      </c>
      <c r="I438" s="94"/>
      <c r="J438" s="126"/>
      <c r="K438" s="126"/>
      <c r="L438" s="104" t="str">
        <f>IF(Expenses[[#This Row],[Employee ID]]="(enter ID)","(autofill)",IF(Expenses[[#This Row],[Employee ID]]="","",IFERROR(ROUND(Expenses[[#This Row],['# of Hours]]*Expenses[[#This Row],[Hourly Rate]],2),0)))</f>
        <v/>
      </c>
      <c r="M438" s="104" t="str">
        <f>IF(Expenses[[#This Row],[Employee ID]]="(enter ID)","(autofill)",IF(Expenses[[#This Row],[Employee ID]]="","",IFERROR(ROUND(ROUND(Expenses[[#This Row],[Miles Traveled]]*0.655,2)+Expenses[[#This Row],[Meals 
Cost]]+Expenses[[#This Row],[Lodging Cost]],2),0)))</f>
        <v/>
      </c>
      <c r="N43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39" spans="1:14" x14ac:dyDescent="0.25">
      <c r="A439" s="89"/>
      <c r="B439" s="100" t="str">
        <f>IF(Expenses[[#This Row],[Employee ID]]="(enter ID)","(autofill)",IF(Expenses[[#This Row],[Employee ID]]="","",IFERROR(VLOOKUP(Expenses[[#This Row],[Employee ID]],EmployeeInfo[],3,0),"ID ERROR")))</f>
        <v/>
      </c>
      <c r="C439" s="90"/>
      <c r="D439" s="91"/>
      <c r="E439" s="92"/>
      <c r="F439" s="93"/>
      <c r="G439" s="136"/>
      <c r="H439" s="102" t="str">
        <f>IF(Expenses[[#This Row],[Employee ID]]="(enter ID)","(autofill)",IF(Expenses[[#This Row],[Employee ID]]="","",IFERROR(VLOOKUP(Expenses[[#This Row],[Employee ID]],EmployeeInfo[],7,0),"ID ERROR")))</f>
        <v/>
      </c>
      <c r="I439" s="94"/>
      <c r="J439" s="126"/>
      <c r="K439" s="126"/>
      <c r="L439" s="104" t="str">
        <f>IF(Expenses[[#This Row],[Employee ID]]="(enter ID)","(autofill)",IF(Expenses[[#This Row],[Employee ID]]="","",IFERROR(ROUND(Expenses[[#This Row],['# of Hours]]*Expenses[[#This Row],[Hourly Rate]],2),0)))</f>
        <v/>
      </c>
      <c r="M439" s="104" t="str">
        <f>IF(Expenses[[#This Row],[Employee ID]]="(enter ID)","(autofill)",IF(Expenses[[#This Row],[Employee ID]]="","",IFERROR(ROUND(ROUND(Expenses[[#This Row],[Miles Traveled]]*0.655,2)+Expenses[[#This Row],[Meals 
Cost]]+Expenses[[#This Row],[Lodging Cost]],2),0)))</f>
        <v/>
      </c>
      <c r="N43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0" spans="1:14" x14ac:dyDescent="0.25">
      <c r="A440" s="89"/>
      <c r="B440" s="100" t="str">
        <f>IF(Expenses[[#This Row],[Employee ID]]="(enter ID)","(autofill)",IF(Expenses[[#This Row],[Employee ID]]="","",IFERROR(VLOOKUP(Expenses[[#This Row],[Employee ID]],EmployeeInfo[],3,0),"ID ERROR")))</f>
        <v/>
      </c>
      <c r="C440" s="90"/>
      <c r="D440" s="91"/>
      <c r="E440" s="92"/>
      <c r="F440" s="93"/>
      <c r="G440" s="136"/>
      <c r="H440" s="102" t="str">
        <f>IF(Expenses[[#This Row],[Employee ID]]="(enter ID)","(autofill)",IF(Expenses[[#This Row],[Employee ID]]="","",IFERROR(VLOOKUP(Expenses[[#This Row],[Employee ID]],EmployeeInfo[],7,0),"ID ERROR")))</f>
        <v/>
      </c>
      <c r="I440" s="94"/>
      <c r="J440" s="126"/>
      <c r="K440" s="126"/>
      <c r="L440" s="104" t="str">
        <f>IF(Expenses[[#This Row],[Employee ID]]="(enter ID)","(autofill)",IF(Expenses[[#This Row],[Employee ID]]="","",IFERROR(ROUND(Expenses[[#This Row],['# of Hours]]*Expenses[[#This Row],[Hourly Rate]],2),0)))</f>
        <v/>
      </c>
      <c r="M440" s="104" t="str">
        <f>IF(Expenses[[#This Row],[Employee ID]]="(enter ID)","(autofill)",IF(Expenses[[#This Row],[Employee ID]]="","",IFERROR(ROUND(ROUND(Expenses[[#This Row],[Miles Traveled]]*0.655,2)+Expenses[[#This Row],[Meals 
Cost]]+Expenses[[#This Row],[Lodging Cost]],2),0)))</f>
        <v/>
      </c>
      <c r="N44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1" spans="1:14" x14ac:dyDescent="0.25">
      <c r="A441" s="89"/>
      <c r="B441" s="100" t="str">
        <f>IF(Expenses[[#This Row],[Employee ID]]="(enter ID)","(autofill)",IF(Expenses[[#This Row],[Employee ID]]="","",IFERROR(VLOOKUP(Expenses[[#This Row],[Employee ID]],EmployeeInfo[],3,0),"ID ERROR")))</f>
        <v/>
      </c>
      <c r="C441" s="90"/>
      <c r="D441" s="91"/>
      <c r="E441" s="92"/>
      <c r="F441" s="93"/>
      <c r="G441" s="136"/>
      <c r="H441" s="102" t="str">
        <f>IF(Expenses[[#This Row],[Employee ID]]="(enter ID)","(autofill)",IF(Expenses[[#This Row],[Employee ID]]="","",IFERROR(VLOOKUP(Expenses[[#This Row],[Employee ID]],EmployeeInfo[],7,0),"ID ERROR")))</f>
        <v/>
      </c>
      <c r="I441" s="94"/>
      <c r="J441" s="126"/>
      <c r="K441" s="126"/>
      <c r="L441" s="104" t="str">
        <f>IF(Expenses[[#This Row],[Employee ID]]="(enter ID)","(autofill)",IF(Expenses[[#This Row],[Employee ID]]="","",IFERROR(ROUND(Expenses[[#This Row],['# of Hours]]*Expenses[[#This Row],[Hourly Rate]],2),0)))</f>
        <v/>
      </c>
      <c r="M441" s="104" t="str">
        <f>IF(Expenses[[#This Row],[Employee ID]]="(enter ID)","(autofill)",IF(Expenses[[#This Row],[Employee ID]]="","",IFERROR(ROUND(ROUND(Expenses[[#This Row],[Miles Traveled]]*0.655,2)+Expenses[[#This Row],[Meals 
Cost]]+Expenses[[#This Row],[Lodging Cost]],2),0)))</f>
        <v/>
      </c>
      <c r="N44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2" spans="1:14" x14ac:dyDescent="0.25">
      <c r="A442" s="89"/>
      <c r="B442" s="100" t="str">
        <f>IF(Expenses[[#This Row],[Employee ID]]="(enter ID)","(autofill)",IF(Expenses[[#This Row],[Employee ID]]="","",IFERROR(VLOOKUP(Expenses[[#This Row],[Employee ID]],EmployeeInfo[],3,0),"ID ERROR")))</f>
        <v/>
      </c>
      <c r="C442" s="90"/>
      <c r="D442" s="91"/>
      <c r="E442" s="92"/>
      <c r="F442" s="93"/>
      <c r="G442" s="136"/>
      <c r="H442" s="102" t="str">
        <f>IF(Expenses[[#This Row],[Employee ID]]="(enter ID)","(autofill)",IF(Expenses[[#This Row],[Employee ID]]="","",IFERROR(VLOOKUP(Expenses[[#This Row],[Employee ID]],EmployeeInfo[],7,0),"ID ERROR")))</f>
        <v/>
      </c>
      <c r="I442" s="94"/>
      <c r="J442" s="126"/>
      <c r="K442" s="126"/>
      <c r="L442" s="104" t="str">
        <f>IF(Expenses[[#This Row],[Employee ID]]="(enter ID)","(autofill)",IF(Expenses[[#This Row],[Employee ID]]="","",IFERROR(ROUND(Expenses[[#This Row],['# of Hours]]*Expenses[[#This Row],[Hourly Rate]],2),0)))</f>
        <v/>
      </c>
      <c r="M442" s="104" t="str">
        <f>IF(Expenses[[#This Row],[Employee ID]]="(enter ID)","(autofill)",IF(Expenses[[#This Row],[Employee ID]]="","",IFERROR(ROUND(ROUND(Expenses[[#This Row],[Miles Traveled]]*0.655,2)+Expenses[[#This Row],[Meals 
Cost]]+Expenses[[#This Row],[Lodging Cost]],2),0)))</f>
        <v/>
      </c>
      <c r="N44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3" spans="1:14" x14ac:dyDescent="0.25">
      <c r="A443" s="89"/>
      <c r="B443" s="100" t="str">
        <f>IF(Expenses[[#This Row],[Employee ID]]="(enter ID)","(autofill)",IF(Expenses[[#This Row],[Employee ID]]="","",IFERROR(VLOOKUP(Expenses[[#This Row],[Employee ID]],EmployeeInfo[],3,0),"ID ERROR")))</f>
        <v/>
      </c>
      <c r="C443" s="90"/>
      <c r="D443" s="91"/>
      <c r="E443" s="92"/>
      <c r="F443" s="93"/>
      <c r="G443" s="136"/>
      <c r="H443" s="102" t="str">
        <f>IF(Expenses[[#This Row],[Employee ID]]="(enter ID)","(autofill)",IF(Expenses[[#This Row],[Employee ID]]="","",IFERROR(VLOOKUP(Expenses[[#This Row],[Employee ID]],EmployeeInfo[],7,0),"ID ERROR")))</f>
        <v/>
      </c>
      <c r="I443" s="94"/>
      <c r="J443" s="126"/>
      <c r="K443" s="126"/>
      <c r="L443" s="104" t="str">
        <f>IF(Expenses[[#This Row],[Employee ID]]="(enter ID)","(autofill)",IF(Expenses[[#This Row],[Employee ID]]="","",IFERROR(ROUND(Expenses[[#This Row],['# of Hours]]*Expenses[[#This Row],[Hourly Rate]],2),0)))</f>
        <v/>
      </c>
      <c r="M443" s="104" t="str">
        <f>IF(Expenses[[#This Row],[Employee ID]]="(enter ID)","(autofill)",IF(Expenses[[#This Row],[Employee ID]]="","",IFERROR(ROUND(ROUND(Expenses[[#This Row],[Miles Traveled]]*0.655,2)+Expenses[[#This Row],[Meals 
Cost]]+Expenses[[#This Row],[Lodging Cost]],2),0)))</f>
        <v/>
      </c>
      <c r="N44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4" spans="1:14" x14ac:dyDescent="0.25">
      <c r="A444" s="89"/>
      <c r="B444" s="100" t="str">
        <f>IF(Expenses[[#This Row],[Employee ID]]="(enter ID)","(autofill)",IF(Expenses[[#This Row],[Employee ID]]="","",IFERROR(VLOOKUP(Expenses[[#This Row],[Employee ID]],EmployeeInfo[],3,0),"ID ERROR")))</f>
        <v/>
      </c>
      <c r="C444" s="90"/>
      <c r="D444" s="91"/>
      <c r="E444" s="92"/>
      <c r="F444" s="93"/>
      <c r="G444" s="136"/>
      <c r="H444" s="102" t="str">
        <f>IF(Expenses[[#This Row],[Employee ID]]="(enter ID)","(autofill)",IF(Expenses[[#This Row],[Employee ID]]="","",IFERROR(VLOOKUP(Expenses[[#This Row],[Employee ID]],EmployeeInfo[],7,0),"ID ERROR")))</f>
        <v/>
      </c>
      <c r="I444" s="94"/>
      <c r="J444" s="126"/>
      <c r="K444" s="126"/>
      <c r="L444" s="104" t="str">
        <f>IF(Expenses[[#This Row],[Employee ID]]="(enter ID)","(autofill)",IF(Expenses[[#This Row],[Employee ID]]="","",IFERROR(ROUND(Expenses[[#This Row],['# of Hours]]*Expenses[[#This Row],[Hourly Rate]],2),0)))</f>
        <v/>
      </c>
      <c r="M444" s="104" t="str">
        <f>IF(Expenses[[#This Row],[Employee ID]]="(enter ID)","(autofill)",IF(Expenses[[#This Row],[Employee ID]]="","",IFERROR(ROUND(ROUND(Expenses[[#This Row],[Miles Traveled]]*0.655,2)+Expenses[[#This Row],[Meals 
Cost]]+Expenses[[#This Row],[Lodging Cost]],2),0)))</f>
        <v/>
      </c>
      <c r="N44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5" spans="1:14" x14ac:dyDescent="0.25">
      <c r="A445" s="89"/>
      <c r="B445" s="100" t="str">
        <f>IF(Expenses[[#This Row],[Employee ID]]="(enter ID)","(autofill)",IF(Expenses[[#This Row],[Employee ID]]="","",IFERROR(VLOOKUP(Expenses[[#This Row],[Employee ID]],EmployeeInfo[],3,0),"ID ERROR")))</f>
        <v/>
      </c>
      <c r="C445" s="90"/>
      <c r="D445" s="91"/>
      <c r="E445" s="92"/>
      <c r="F445" s="93"/>
      <c r="G445" s="136"/>
      <c r="H445" s="102" t="str">
        <f>IF(Expenses[[#This Row],[Employee ID]]="(enter ID)","(autofill)",IF(Expenses[[#This Row],[Employee ID]]="","",IFERROR(VLOOKUP(Expenses[[#This Row],[Employee ID]],EmployeeInfo[],7,0),"ID ERROR")))</f>
        <v/>
      </c>
      <c r="I445" s="94"/>
      <c r="J445" s="126"/>
      <c r="K445" s="126"/>
      <c r="L445" s="104" t="str">
        <f>IF(Expenses[[#This Row],[Employee ID]]="(enter ID)","(autofill)",IF(Expenses[[#This Row],[Employee ID]]="","",IFERROR(ROUND(Expenses[[#This Row],['# of Hours]]*Expenses[[#This Row],[Hourly Rate]],2),0)))</f>
        <v/>
      </c>
      <c r="M445" s="104" t="str">
        <f>IF(Expenses[[#This Row],[Employee ID]]="(enter ID)","(autofill)",IF(Expenses[[#This Row],[Employee ID]]="","",IFERROR(ROUND(ROUND(Expenses[[#This Row],[Miles Traveled]]*0.655,2)+Expenses[[#This Row],[Meals 
Cost]]+Expenses[[#This Row],[Lodging Cost]],2),0)))</f>
        <v/>
      </c>
      <c r="N44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6" spans="1:14" x14ac:dyDescent="0.25">
      <c r="A446" s="89"/>
      <c r="B446" s="100" t="str">
        <f>IF(Expenses[[#This Row],[Employee ID]]="(enter ID)","(autofill)",IF(Expenses[[#This Row],[Employee ID]]="","",IFERROR(VLOOKUP(Expenses[[#This Row],[Employee ID]],EmployeeInfo[],3,0),"ID ERROR")))</f>
        <v/>
      </c>
      <c r="C446" s="90"/>
      <c r="D446" s="91"/>
      <c r="E446" s="92"/>
      <c r="F446" s="93"/>
      <c r="G446" s="136"/>
      <c r="H446" s="102" t="str">
        <f>IF(Expenses[[#This Row],[Employee ID]]="(enter ID)","(autofill)",IF(Expenses[[#This Row],[Employee ID]]="","",IFERROR(VLOOKUP(Expenses[[#This Row],[Employee ID]],EmployeeInfo[],7,0),"ID ERROR")))</f>
        <v/>
      </c>
      <c r="I446" s="94"/>
      <c r="J446" s="126"/>
      <c r="K446" s="126"/>
      <c r="L446" s="104" t="str">
        <f>IF(Expenses[[#This Row],[Employee ID]]="(enter ID)","(autofill)",IF(Expenses[[#This Row],[Employee ID]]="","",IFERROR(ROUND(Expenses[[#This Row],['# of Hours]]*Expenses[[#This Row],[Hourly Rate]],2),0)))</f>
        <v/>
      </c>
      <c r="M446" s="104" t="str">
        <f>IF(Expenses[[#This Row],[Employee ID]]="(enter ID)","(autofill)",IF(Expenses[[#This Row],[Employee ID]]="","",IFERROR(ROUND(ROUND(Expenses[[#This Row],[Miles Traveled]]*0.655,2)+Expenses[[#This Row],[Meals 
Cost]]+Expenses[[#This Row],[Lodging Cost]],2),0)))</f>
        <v/>
      </c>
      <c r="N44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7" spans="1:14" x14ac:dyDescent="0.25">
      <c r="A447" s="89"/>
      <c r="B447" s="100" t="str">
        <f>IF(Expenses[[#This Row],[Employee ID]]="(enter ID)","(autofill)",IF(Expenses[[#This Row],[Employee ID]]="","",IFERROR(VLOOKUP(Expenses[[#This Row],[Employee ID]],EmployeeInfo[],3,0),"ID ERROR")))</f>
        <v/>
      </c>
      <c r="C447" s="90"/>
      <c r="D447" s="91"/>
      <c r="E447" s="92"/>
      <c r="F447" s="93"/>
      <c r="G447" s="136"/>
      <c r="H447" s="102" t="str">
        <f>IF(Expenses[[#This Row],[Employee ID]]="(enter ID)","(autofill)",IF(Expenses[[#This Row],[Employee ID]]="","",IFERROR(VLOOKUP(Expenses[[#This Row],[Employee ID]],EmployeeInfo[],7,0),"ID ERROR")))</f>
        <v/>
      </c>
      <c r="I447" s="94"/>
      <c r="J447" s="126"/>
      <c r="K447" s="126"/>
      <c r="L447" s="104" t="str">
        <f>IF(Expenses[[#This Row],[Employee ID]]="(enter ID)","(autofill)",IF(Expenses[[#This Row],[Employee ID]]="","",IFERROR(ROUND(Expenses[[#This Row],['# of Hours]]*Expenses[[#This Row],[Hourly Rate]],2),0)))</f>
        <v/>
      </c>
      <c r="M447" s="104" t="str">
        <f>IF(Expenses[[#This Row],[Employee ID]]="(enter ID)","(autofill)",IF(Expenses[[#This Row],[Employee ID]]="","",IFERROR(ROUND(ROUND(Expenses[[#This Row],[Miles Traveled]]*0.655,2)+Expenses[[#This Row],[Meals 
Cost]]+Expenses[[#This Row],[Lodging Cost]],2),0)))</f>
        <v/>
      </c>
      <c r="N44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8" spans="1:14" x14ac:dyDescent="0.25">
      <c r="A448" s="89"/>
      <c r="B448" s="100" t="str">
        <f>IF(Expenses[[#This Row],[Employee ID]]="(enter ID)","(autofill)",IF(Expenses[[#This Row],[Employee ID]]="","",IFERROR(VLOOKUP(Expenses[[#This Row],[Employee ID]],EmployeeInfo[],3,0),"ID ERROR")))</f>
        <v/>
      </c>
      <c r="C448" s="90"/>
      <c r="D448" s="91"/>
      <c r="E448" s="92"/>
      <c r="F448" s="93"/>
      <c r="G448" s="136"/>
      <c r="H448" s="102" t="str">
        <f>IF(Expenses[[#This Row],[Employee ID]]="(enter ID)","(autofill)",IF(Expenses[[#This Row],[Employee ID]]="","",IFERROR(VLOOKUP(Expenses[[#This Row],[Employee ID]],EmployeeInfo[],7,0),"ID ERROR")))</f>
        <v/>
      </c>
      <c r="I448" s="94"/>
      <c r="J448" s="126"/>
      <c r="K448" s="126"/>
      <c r="L448" s="104" t="str">
        <f>IF(Expenses[[#This Row],[Employee ID]]="(enter ID)","(autofill)",IF(Expenses[[#This Row],[Employee ID]]="","",IFERROR(ROUND(Expenses[[#This Row],['# of Hours]]*Expenses[[#This Row],[Hourly Rate]],2),0)))</f>
        <v/>
      </c>
      <c r="M448" s="104" t="str">
        <f>IF(Expenses[[#This Row],[Employee ID]]="(enter ID)","(autofill)",IF(Expenses[[#This Row],[Employee ID]]="","",IFERROR(ROUND(ROUND(Expenses[[#This Row],[Miles Traveled]]*0.655,2)+Expenses[[#This Row],[Meals 
Cost]]+Expenses[[#This Row],[Lodging Cost]],2),0)))</f>
        <v/>
      </c>
      <c r="N44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49" spans="1:14" x14ac:dyDescent="0.25">
      <c r="A449" s="89"/>
      <c r="B449" s="100" t="str">
        <f>IF(Expenses[[#This Row],[Employee ID]]="(enter ID)","(autofill)",IF(Expenses[[#This Row],[Employee ID]]="","",IFERROR(VLOOKUP(Expenses[[#This Row],[Employee ID]],EmployeeInfo[],3,0),"ID ERROR")))</f>
        <v/>
      </c>
      <c r="C449" s="90"/>
      <c r="D449" s="91"/>
      <c r="E449" s="92"/>
      <c r="F449" s="93"/>
      <c r="G449" s="136"/>
      <c r="H449" s="102" t="str">
        <f>IF(Expenses[[#This Row],[Employee ID]]="(enter ID)","(autofill)",IF(Expenses[[#This Row],[Employee ID]]="","",IFERROR(VLOOKUP(Expenses[[#This Row],[Employee ID]],EmployeeInfo[],7,0),"ID ERROR")))</f>
        <v/>
      </c>
      <c r="I449" s="94"/>
      <c r="J449" s="126"/>
      <c r="K449" s="126"/>
      <c r="L449" s="104" t="str">
        <f>IF(Expenses[[#This Row],[Employee ID]]="(enter ID)","(autofill)",IF(Expenses[[#This Row],[Employee ID]]="","",IFERROR(ROUND(Expenses[[#This Row],['# of Hours]]*Expenses[[#This Row],[Hourly Rate]],2),0)))</f>
        <v/>
      </c>
      <c r="M449" s="104" t="str">
        <f>IF(Expenses[[#This Row],[Employee ID]]="(enter ID)","(autofill)",IF(Expenses[[#This Row],[Employee ID]]="","",IFERROR(ROUND(ROUND(Expenses[[#This Row],[Miles Traveled]]*0.655,2)+Expenses[[#This Row],[Meals 
Cost]]+Expenses[[#This Row],[Lodging Cost]],2),0)))</f>
        <v/>
      </c>
      <c r="N44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0" spans="1:14" x14ac:dyDescent="0.25">
      <c r="A450" s="89"/>
      <c r="B450" s="100" t="str">
        <f>IF(Expenses[[#This Row],[Employee ID]]="(enter ID)","(autofill)",IF(Expenses[[#This Row],[Employee ID]]="","",IFERROR(VLOOKUP(Expenses[[#This Row],[Employee ID]],EmployeeInfo[],3,0),"ID ERROR")))</f>
        <v/>
      </c>
      <c r="C450" s="90"/>
      <c r="D450" s="91"/>
      <c r="E450" s="92"/>
      <c r="F450" s="93"/>
      <c r="G450" s="136"/>
      <c r="H450" s="102" t="str">
        <f>IF(Expenses[[#This Row],[Employee ID]]="(enter ID)","(autofill)",IF(Expenses[[#This Row],[Employee ID]]="","",IFERROR(VLOOKUP(Expenses[[#This Row],[Employee ID]],EmployeeInfo[],7,0),"ID ERROR")))</f>
        <v/>
      </c>
      <c r="I450" s="94"/>
      <c r="J450" s="126"/>
      <c r="K450" s="126"/>
      <c r="L450" s="104" t="str">
        <f>IF(Expenses[[#This Row],[Employee ID]]="(enter ID)","(autofill)",IF(Expenses[[#This Row],[Employee ID]]="","",IFERROR(ROUND(Expenses[[#This Row],['# of Hours]]*Expenses[[#This Row],[Hourly Rate]],2),0)))</f>
        <v/>
      </c>
      <c r="M450" s="104" t="str">
        <f>IF(Expenses[[#This Row],[Employee ID]]="(enter ID)","(autofill)",IF(Expenses[[#This Row],[Employee ID]]="","",IFERROR(ROUND(ROUND(Expenses[[#This Row],[Miles Traveled]]*0.655,2)+Expenses[[#This Row],[Meals 
Cost]]+Expenses[[#This Row],[Lodging Cost]],2),0)))</f>
        <v/>
      </c>
      <c r="N45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1" spans="1:14" x14ac:dyDescent="0.25">
      <c r="A451" s="89"/>
      <c r="B451" s="100" t="str">
        <f>IF(Expenses[[#This Row],[Employee ID]]="(enter ID)","(autofill)",IF(Expenses[[#This Row],[Employee ID]]="","",IFERROR(VLOOKUP(Expenses[[#This Row],[Employee ID]],EmployeeInfo[],3,0),"ID ERROR")))</f>
        <v/>
      </c>
      <c r="C451" s="90"/>
      <c r="D451" s="91"/>
      <c r="E451" s="92"/>
      <c r="F451" s="93"/>
      <c r="G451" s="136"/>
      <c r="H451" s="102" t="str">
        <f>IF(Expenses[[#This Row],[Employee ID]]="(enter ID)","(autofill)",IF(Expenses[[#This Row],[Employee ID]]="","",IFERROR(VLOOKUP(Expenses[[#This Row],[Employee ID]],EmployeeInfo[],7,0),"ID ERROR")))</f>
        <v/>
      </c>
      <c r="I451" s="94"/>
      <c r="J451" s="126"/>
      <c r="K451" s="126"/>
      <c r="L451" s="104" t="str">
        <f>IF(Expenses[[#This Row],[Employee ID]]="(enter ID)","(autofill)",IF(Expenses[[#This Row],[Employee ID]]="","",IFERROR(ROUND(Expenses[[#This Row],['# of Hours]]*Expenses[[#This Row],[Hourly Rate]],2),0)))</f>
        <v/>
      </c>
      <c r="M451" s="104" t="str">
        <f>IF(Expenses[[#This Row],[Employee ID]]="(enter ID)","(autofill)",IF(Expenses[[#This Row],[Employee ID]]="","",IFERROR(ROUND(ROUND(Expenses[[#This Row],[Miles Traveled]]*0.655,2)+Expenses[[#This Row],[Meals 
Cost]]+Expenses[[#This Row],[Lodging Cost]],2),0)))</f>
        <v/>
      </c>
      <c r="N45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2" spans="1:14" x14ac:dyDescent="0.25">
      <c r="A452" s="89"/>
      <c r="B452" s="100" t="str">
        <f>IF(Expenses[[#This Row],[Employee ID]]="(enter ID)","(autofill)",IF(Expenses[[#This Row],[Employee ID]]="","",IFERROR(VLOOKUP(Expenses[[#This Row],[Employee ID]],EmployeeInfo[],3,0),"ID ERROR")))</f>
        <v/>
      </c>
      <c r="C452" s="90"/>
      <c r="D452" s="91"/>
      <c r="E452" s="92"/>
      <c r="F452" s="93"/>
      <c r="G452" s="136"/>
      <c r="H452" s="102" t="str">
        <f>IF(Expenses[[#This Row],[Employee ID]]="(enter ID)","(autofill)",IF(Expenses[[#This Row],[Employee ID]]="","",IFERROR(VLOOKUP(Expenses[[#This Row],[Employee ID]],EmployeeInfo[],7,0),"ID ERROR")))</f>
        <v/>
      </c>
      <c r="I452" s="94"/>
      <c r="J452" s="126"/>
      <c r="K452" s="126"/>
      <c r="L452" s="104" t="str">
        <f>IF(Expenses[[#This Row],[Employee ID]]="(enter ID)","(autofill)",IF(Expenses[[#This Row],[Employee ID]]="","",IFERROR(ROUND(Expenses[[#This Row],['# of Hours]]*Expenses[[#This Row],[Hourly Rate]],2),0)))</f>
        <v/>
      </c>
      <c r="M452" s="104" t="str">
        <f>IF(Expenses[[#This Row],[Employee ID]]="(enter ID)","(autofill)",IF(Expenses[[#This Row],[Employee ID]]="","",IFERROR(ROUND(ROUND(Expenses[[#This Row],[Miles Traveled]]*0.655,2)+Expenses[[#This Row],[Meals 
Cost]]+Expenses[[#This Row],[Lodging Cost]],2),0)))</f>
        <v/>
      </c>
      <c r="N45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3" spans="1:14" x14ac:dyDescent="0.25">
      <c r="A453" s="89"/>
      <c r="B453" s="100" t="str">
        <f>IF(Expenses[[#This Row],[Employee ID]]="(enter ID)","(autofill)",IF(Expenses[[#This Row],[Employee ID]]="","",IFERROR(VLOOKUP(Expenses[[#This Row],[Employee ID]],EmployeeInfo[],3,0),"ID ERROR")))</f>
        <v/>
      </c>
      <c r="C453" s="90"/>
      <c r="D453" s="91"/>
      <c r="E453" s="92"/>
      <c r="F453" s="93"/>
      <c r="G453" s="136"/>
      <c r="H453" s="102" t="str">
        <f>IF(Expenses[[#This Row],[Employee ID]]="(enter ID)","(autofill)",IF(Expenses[[#This Row],[Employee ID]]="","",IFERROR(VLOOKUP(Expenses[[#This Row],[Employee ID]],EmployeeInfo[],7,0),"ID ERROR")))</f>
        <v/>
      </c>
      <c r="I453" s="94"/>
      <c r="J453" s="126"/>
      <c r="K453" s="126"/>
      <c r="L453" s="104" t="str">
        <f>IF(Expenses[[#This Row],[Employee ID]]="(enter ID)","(autofill)",IF(Expenses[[#This Row],[Employee ID]]="","",IFERROR(ROUND(Expenses[[#This Row],['# of Hours]]*Expenses[[#This Row],[Hourly Rate]],2),0)))</f>
        <v/>
      </c>
      <c r="M453" s="104" t="str">
        <f>IF(Expenses[[#This Row],[Employee ID]]="(enter ID)","(autofill)",IF(Expenses[[#This Row],[Employee ID]]="","",IFERROR(ROUND(ROUND(Expenses[[#This Row],[Miles Traveled]]*0.655,2)+Expenses[[#This Row],[Meals 
Cost]]+Expenses[[#This Row],[Lodging Cost]],2),0)))</f>
        <v/>
      </c>
      <c r="N45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4" spans="1:14" x14ac:dyDescent="0.25">
      <c r="A454" s="89"/>
      <c r="B454" s="100" t="str">
        <f>IF(Expenses[[#This Row],[Employee ID]]="(enter ID)","(autofill)",IF(Expenses[[#This Row],[Employee ID]]="","",IFERROR(VLOOKUP(Expenses[[#This Row],[Employee ID]],EmployeeInfo[],3,0),"ID ERROR")))</f>
        <v/>
      </c>
      <c r="C454" s="90"/>
      <c r="D454" s="91"/>
      <c r="E454" s="92"/>
      <c r="F454" s="93"/>
      <c r="G454" s="136"/>
      <c r="H454" s="102" t="str">
        <f>IF(Expenses[[#This Row],[Employee ID]]="(enter ID)","(autofill)",IF(Expenses[[#This Row],[Employee ID]]="","",IFERROR(VLOOKUP(Expenses[[#This Row],[Employee ID]],EmployeeInfo[],7,0),"ID ERROR")))</f>
        <v/>
      </c>
      <c r="I454" s="94"/>
      <c r="J454" s="126"/>
      <c r="K454" s="126"/>
      <c r="L454" s="104" t="str">
        <f>IF(Expenses[[#This Row],[Employee ID]]="(enter ID)","(autofill)",IF(Expenses[[#This Row],[Employee ID]]="","",IFERROR(ROUND(Expenses[[#This Row],['# of Hours]]*Expenses[[#This Row],[Hourly Rate]],2),0)))</f>
        <v/>
      </c>
      <c r="M454" s="104" t="str">
        <f>IF(Expenses[[#This Row],[Employee ID]]="(enter ID)","(autofill)",IF(Expenses[[#This Row],[Employee ID]]="","",IFERROR(ROUND(ROUND(Expenses[[#This Row],[Miles Traveled]]*0.655,2)+Expenses[[#This Row],[Meals 
Cost]]+Expenses[[#This Row],[Lodging Cost]],2),0)))</f>
        <v/>
      </c>
      <c r="N45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5" spans="1:14" x14ac:dyDescent="0.25">
      <c r="A455" s="89"/>
      <c r="B455" s="100" t="str">
        <f>IF(Expenses[[#This Row],[Employee ID]]="(enter ID)","(autofill)",IF(Expenses[[#This Row],[Employee ID]]="","",IFERROR(VLOOKUP(Expenses[[#This Row],[Employee ID]],EmployeeInfo[],3,0),"ID ERROR")))</f>
        <v/>
      </c>
      <c r="C455" s="90"/>
      <c r="D455" s="91"/>
      <c r="E455" s="92"/>
      <c r="F455" s="93"/>
      <c r="G455" s="136"/>
      <c r="H455" s="102" t="str">
        <f>IF(Expenses[[#This Row],[Employee ID]]="(enter ID)","(autofill)",IF(Expenses[[#This Row],[Employee ID]]="","",IFERROR(VLOOKUP(Expenses[[#This Row],[Employee ID]],EmployeeInfo[],7,0),"ID ERROR")))</f>
        <v/>
      </c>
      <c r="I455" s="94"/>
      <c r="J455" s="126"/>
      <c r="K455" s="126"/>
      <c r="L455" s="104" t="str">
        <f>IF(Expenses[[#This Row],[Employee ID]]="(enter ID)","(autofill)",IF(Expenses[[#This Row],[Employee ID]]="","",IFERROR(ROUND(Expenses[[#This Row],['# of Hours]]*Expenses[[#This Row],[Hourly Rate]],2),0)))</f>
        <v/>
      </c>
      <c r="M455" s="104" t="str">
        <f>IF(Expenses[[#This Row],[Employee ID]]="(enter ID)","(autofill)",IF(Expenses[[#This Row],[Employee ID]]="","",IFERROR(ROUND(ROUND(Expenses[[#This Row],[Miles Traveled]]*0.655,2)+Expenses[[#This Row],[Meals 
Cost]]+Expenses[[#This Row],[Lodging Cost]],2),0)))</f>
        <v/>
      </c>
      <c r="N45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6" spans="1:14" x14ac:dyDescent="0.25">
      <c r="A456" s="89"/>
      <c r="B456" s="100" t="str">
        <f>IF(Expenses[[#This Row],[Employee ID]]="(enter ID)","(autofill)",IF(Expenses[[#This Row],[Employee ID]]="","",IFERROR(VLOOKUP(Expenses[[#This Row],[Employee ID]],EmployeeInfo[],3,0),"ID ERROR")))</f>
        <v/>
      </c>
      <c r="C456" s="90"/>
      <c r="D456" s="91"/>
      <c r="E456" s="92"/>
      <c r="F456" s="93"/>
      <c r="G456" s="136"/>
      <c r="H456" s="102" t="str">
        <f>IF(Expenses[[#This Row],[Employee ID]]="(enter ID)","(autofill)",IF(Expenses[[#This Row],[Employee ID]]="","",IFERROR(VLOOKUP(Expenses[[#This Row],[Employee ID]],EmployeeInfo[],7,0),"ID ERROR")))</f>
        <v/>
      </c>
      <c r="I456" s="94"/>
      <c r="J456" s="126"/>
      <c r="K456" s="126"/>
      <c r="L456" s="104" t="str">
        <f>IF(Expenses[[#This Row],[Employee ID]]="(enter ID)","(autofill)",IF(Expenses[[#This Row],[Employee ID]]="","",IFERROR(ROUND(Expenses[[#This Row],['# of Hours]]*Expenses[[#This Row],[Hourly Rate]],2),0)))</f>
        <v/>
      </c>
      <c r="M456" s="104" t="str">
        <f>IF(Expenses[[#This Row],[Employee ID]]="(enter ID)","(autofill)",IF(Expenses[[#This Row],[Employee ID]]="","",IFERROR(ROUND(ROUND(Expenses[[#This Row],[Miles Traveled]]*0.655,2)+Expenses[[#This Row],[Meals 
Cost]]+Expenses[[#This Row],[Lodging Cost]],2),0)))</f>
        <v/>
      </c>
      <c r="N45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7" spans="1:14" x14ac:dyDescent="0.25">
      <c r="A457" s="89"/>
      <c r="B457" s="100" t="str">
        <f>IF(Expenses[[#This Row],[Employee ID]]="(enter ID)","(autofill)",IF(Expenses[[#This Row],[Employee ID]]="","",IFERROR(VLOOKUP(Expenses[[#This Row],[Employee ID]],EmployeeInfo[],3,0),"ID ERROR")))</f>
        <v/>
      </c>
      <c r="C457" s="90"/>
      <c r="D457" s="91"/>
      <c r="E457" s="92"/>
      <c r="F457" s="93"/>
      <c r="G457" s="136"/>
      <c r="H457" s="102" t="str">
        <f>IF(Expenses[[#This Row],[Employee ID]]="(enter ID)","(autofill)",IF(Expenses[[#This Row],[Employee ID]]="","",IFERROR(VLOOKUP(Expenses[[#This Row],[Employee ID]],EmployeeInfo[],7,0),"ID ERROR")))</f>
        <v/>
      </c>
      <c r="I457" s="94"/>
      <c r="J457" s="126"/>
      <c r="K457" s="126"/>
      <c r="L457" s="104" t="str">
        <f>IF(Expenses[[#This Row],[Employee ID]]="(enter ID)","(autofill)",IF(Expenses[[#This Row],[Employee ID]]="","",IFERROR(ROUND(Expenses[[#This Row],['# of Hours]]*Expenses[[#This Row],[Hourly Rate]],2),0)))</f>
        <v/>
      </c>
      <c r="M457" s="104" t="str">
        <f>IF(Expenses[[#This Row],[Employee ID]]="(enter ID)","(autofill)",IF(Expenses[[#This Row],[Employee ID]]="","",IFERROR(ROUND(ROUND(Expenses[[#This Row],[Miles Traveled]]*0.655,2)+Expenses[[#This Row],[Meals 
Cost]]+Expenses[[#This Row],[Lodging Cost]],2),0)))</f>
        <v/>
      </c>
      <c r="N45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8" spans="1:14" x14ac:dyDescent="0.25">
      <c r="A458" s="89"/>
      <c r="B458" s="100" t="str">
        <f>IF(Expenses[[#This Row],[Employee ID]]="(enter ID)","(autofill)",IF(Expenses[[#This Row],[Employee ID]]="","",IFERROR(VLOOKUP(Expenses[[#This Row],[Employee ID]],EmployeeInfo[],3,0),"ID ERROR")))</f>
        <v/>
      </c>
      <c r="C458" s="90"/>
      <c r="D458" s="91"/>
      <c r="E458" s="92"/>
      <c r="F458" s="93"/>
      <c r="G458" s="136"/>
      <c r="H458" s="102" t="str">
        <f>IF(Expenses[[#This Row],[Employee ID]]="(enter ID)","(autofill)",IF(Expenses[[#This Row],[Employee ID]]="","",IFERROR(VLOOKUP(Expenses[[#This Row],[Employee ID]],EmployeeInfo[],7,0),"ID ERROR")))</f>
        <v/>
      </c>
      <c r="I458" s="94"/>
      <c r="J458" s="126"/>
      <c r="K458" s="126"/>
      <c r="L458" s="104" t="str">
        <f>IF(Expenses[[#This Row],[Employee ID]]="(enter ID)","(autofill)",IF(Expenses[[#This Row],[Employee ID]]="","",IFERROR(ROUND(Expenses[[#This Row],['# of Hours]]*Expenses[[#This Row],[Hourly Rate]],2),0)))</f>
        <v/>
      </c>
      <c r="M458" s="104" t="str">
        <f>IF(Expenses[[#This Row],[Employee ID]]="(enter ID)","(autofill)",IF(Expenses[[#This Row],[Employee ID]]="","",IFERROR(ROUND(ROUND(Expenses[[#This Row],[Miles Traveled]]*0.655,2)+Expenses[[#This Row],[Meals 
Cost]]+Expenses[[#This Row],[Lodging Cost]],2),0)))</f>
        <v/>
      </c>
      <c r="N45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59" spans="1:14" x14ac:dyDescent="0.25">
      <c r="A459" s="89"/>
      <c r="B459" s="100" t="str">
        <f>IF(Expenses[[#This Row],[Employee ID]]="(enter ID)","(autofill)",IF(Expenses[[#This Row],[Employee ID]]="","",IFERROR(VLOOKUP(Expenses[[#This Row],[Employee ID]],EmployeeInfo[],3,0),"ID ERROR")))</f>
        <v/>
      </c>
      <c r="C459" s="90"/>
      <c r="D459" s="91"/>
      <c r="E459" s="92"/>
      <c r="F459" s="93"/>
      <c r="G459" s="136"/>
      <c r="H459" s="102" t="str">
        <f>IF(Expenses[[#This Row],[Employee ID]]="(enter ID)","(autofill)",IF(Expenses[[#This Row],[Employee ID]]="","",IFERROR(VLOOKUP(Expenses[[#This Row],[Employee ID]],EmployeeInfo[],7,0),"ID ERROR")))</f>
        <v/>
      </c>
      <c r="I459" s="94"/>
      <c r="J459" s="126"/>
      <c r="K459" s="126"/>
      <c r="L459" s="104" t="str">
        <f>IF(Expenses[[#This Row],[Employee ID]]="(enter ID)","(autofill)",IF(Expenses[[#This Row],[Employee ID]]="","",IFERROR(ROUND(Expenses[[#This Row],['# of Hours]]*Expenses[[#This Row],[Hourly Rate]],2),0)))</f>
        <v/>
      </c>
      <c r="M459" s="104" t="str">
        <f>IF(Expenses[[#This Row],[Employee ID]]="(enter ID)","(autofill)",IF(Expenses[[#This Row],[Employee ID]]="","",IFERROR(ROUND(ROUND(Expenses[[#This Row],[Miles Traveled]]*0.655,2)+Expenses[[#This Row],[Meals 
Cost]]+Expenses[[#This Row],[Lodging Cost]],2),0)))</f>
        <v/>
      </c>
      <c r="N45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0" spans="1:14" x14ac:dyDescent="0.25">
      <c r="A460" s="89"/>
      <c r="B460" s="100" t="str">
        <f>IF(Expenses[[#This Row],[Employee ID]]="(enter ID)","(autofill)",IF(Expenses[[#This Row],[Employee ID]]="","",IFERROR(VLOOKUP(Expenses[[#This Row],[Employee ID]],EmployeeInfo[],3,0),"ID ERROR")))</f>
        <v/>
      </c>
      <c r="C460" s="90"/>
      <c r="D460" s="91"/>
      <c r="E460" s="92"/>
      <c r="F460" s="93"/>
      <c r="G460" s="136"/>
      <c r="H460" s="102" t="str">
        <f>IF(Expenses[[#This Row],[Employee ID]]="(enter ID)","(autofill)",IF(Expenses[[#This Row],[Employee ID]]="","",IFERROR(VLOOKUP(Expenses[[#This Row],[Employee ID]],EmployeeInfo[],7,0),"ID ERROR")))</f>
        <v/>
      </c>
      <c r="I460" s="94"/>
      <c r="J460" s="126"/>
      <c r="K460" s="126"/>
      <c r="L460" s="104" t="str">
        <f>IF(Expenses[[#This Row],[Employee ID]]="(enter ID)","(autofill)",IF(Expenses[[#This Row],[Employee ID]]="","",IFERROR(ROUND(Expenses[[#This Row],['# of Hours]]*Expenses[[#This Row],[Hourly Rate]],2),0)))</f>
        <v/>
      </c>
      <c r="M460" s="104" t="str">
        <f>IF(Expenses[[#This Row],[Employee ID]]="(enter ID)","(autofill)",IF(Expenses[[#This Row],[Employee ID]]="","",IFERROR(ROUND(ROUND(Expenses[[#This Row],[Miles Traveled]]*0.655,2)+Expenses[[#This Row],[Meals 
Cost]]+Expenses[[#This Row],[Lodging Cost]],2),0)))</f>
        <v/>
      </c>
      <c r="N46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1" spans="1:14" x14ac:dyDescent="0.25">
      <c r="A461" s="89"/>
      <c r="B461" s="100" t="str">
        <f>IF(Expenses[[#This Row],[Employee ID]]="(enter ID)","(autofill)",IF(Expenses[[#This Row],[Employee ID]]="","",IFERROR(VLOOKUP(Expenses[[#This Row],[Employee ID]],EmployeeInfo[],3,0),"ID ERROR")))</f>
        <v/>
      </c>
      <c r="C461" s="90"/>
      <c r="D461" s="91"/>
      <c r="E461" s="92"/>
      <c r="F461" s="93"/>
      <c r="G461" s="136"/>
      <c r="H461" s="102" t="str">
        <f>IF(Expenses[[#This Row],[Employee ID]]="(enter ID)","(autofill)",IF(Expenses[[#This Row],[Employee ID]]="","",IFERROR(VLOOKUP(Expenses[[#This Row],[Employee ID]],EmployeeInfo[],7,0),"ID ERROR")))</f>
        <v/>
      </c>
      <c r="I461" s="94"/>
      <c r="J461" s="126"/>
      <c r="K461" s="126"/>
      <c r="L461" s="104" t="str">
        <f>IF(Expenses[[#This Row],[Employee ID]]="(enter ID)","(autofill)",IF(Expenses[[#This Row],[Employee ID]]="","",IFERROR(ROUND(Expenses[[#This Row],['# of Hours]]*Expenses[[#This Row],[Hourly Rate]],2),0)))</f>
        <v/>
      </c>
      <c r="M461" s="104" t="str">
        <f>IF(Expenses[[#This Row],[Employee ID]]="(enter ID)","(autofill)",IF(Expenses[[#This Row],[Employee ID]]="","",IFERROR(ROUND(ROUND(Expenses[[#This Row],[Miles Traveled]]*0.655,2)+Expenses[[#This Row],[Meals 
Cost]]+Expenses[[#This Row],[Lodging Cost]],2),0)))</f>
        <v/>
      </c>
      <c r="N46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2" spans="1:14" x14ac:dyDescent="0.25">
      <c r="A462" s="89"/>
      <c r="B462" s="100" t="str">
        <f>IF(Expenses[[#This Row],[Employee ID]]="(enter ID)","(autofill)",IF(Expenses[[#This Row],[Employee ID]]="","",IFERROR(VLOOKUP(Expenses[[#This Row],[Employee ID]],EmployeeInfo[],3,0),"ID ERROR")))</f>
        <v/>
      </c>
      <c r="C462" s="90"/>
      <c r="D462" s="91"/>
      <c r="E462" s="92"/>
      <c r="F462" s="93"/>
      <c r="G462" s="136"/>
      <c r="H462" s="102" t="str">
        <f>IF(Expenses[[#This Row],[Employee ID]]="(enter ID)","(autofill)",IF(Expenses[[#This Row],[Employee ID]]="","",IFERROR(VLOOKUP(Expenses[[#This Row],[Employee ID]],EmployeeInfo[],7,0),"ID ERROR")))</f>
        <v/>
      </c>
      <c r="I462" s="94"/>
      <c r="J462" s="126"/>
      <c r="K462" s="126"/>
      <c r="L462" s="104" t="str">
        <f>IF(Expenses[[#This Row],[Employee ID]]="(enter ID)","(autofill)",IF(Expenses[[#This Row],[Employee ID]]="","",IFERROR(ROUND(Expenses[[#This Row],['# of Hours]]*Expenses[[#This Row],[Hourly Rate]],2),0)))</f>
        <v/>
      </c>
      <c r="M462" s="104" t="str">
        <f>IF(Expenses[[#This Row],[Employee ID]]="(enter ID)","(autofill)",IF(Expenses[[#This Row],[Employee ID]]="","",IFERROR(ROUND(ROUND(Expenses[[#This Row],[Miles Traveled]]*0.655,2)+Expenses[[#This Row],[Meals 
Cost]]+Expenses[[#This Row],[Lodging Cost]],2),0)))</f>
        <v/>
      </c>
      <c r="N46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3" spans="1:14" x14ac:dyDescent="0.25">
      <c r="A463" s="89"/>
      <c r="B463" s="100" t="str">
        <f>IF(Expenses[[#This Row],[Employee ID]]="(enter ID)","(autofill)",IF(Expenses[[#This Row],[Employee ID]]="","",IFERROR(VLOOKUP(Expenses[[#This Row],[Employee ID]],EmployeeInfo[],3,0),"ID ERROR")))</f>
        <v/>
      </c>
      <c r="C463" s="90"/>
      <c r="D463" s="91"/>
      <c r="E463" s="92"/>
      <c r="F463" s="93"/>
      <c r="G463" s="136"/>
      <c r="H463" s="102" t="str">
        <f>IF(Expenses[[#This Row],[Employee ID]]="(enter ID)","(autofill)",IF(Expenses[[#This Row],[Employee ID]]="","",IFERROR(VLOOKUP(Expenses[[#This Row],[Employee ID]],EmployeeInfo[],7,0),"ID ERROR")))</f>
        <v/>
      </c>
      <c r="I463" s="94"/>
      <c r="J463" s="126"/>
      <c r="K463" s="126"/>
      <c r="L463" s="104" t="str">
        <f>IF(Expenses[[#This Row],[Employee ID]]="(enter ID)","(autofill)",IF(Expenses[[#This Row],[Employee ID]]="","",IFERROR(ROUND(Expenses[[#This Row],['# of Hours]]*Expenses[[#This Row],[Hourly Rate]],2),0)))</f>
        <v/>
      </c>
      <c r="M463" s="104" t="str">
        <f>IF(Expenses[[#This Row],[Employee ID]]="(enter ID)","(autofill)",IF(Expenses[[#This Row],[Employee ID]]="","",IFERROR(ROUND(ROUND(Expenses[[#This Row],[Miles Traveled]]*0.655,2)+Expenses[[#This Row],[Meals 
Cost]]+Expenses[[#This Row],[Lodging Cost]],2),0)))</f>
        <v/>
      </c>
      <c r="N46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4" spans="1:14" x14ac:dyDescent="0.25">
      <c r="A464" s="89"/>
      <c r="B464" s="100" t="str">
        <f>IF(Expenses[[#This Row],[Employee ID]]="(enter ID)","(autofill)",IF(Expenses[[#This Row],[Employee ID]]="","",IFERROR(VLOOKUP(Expenses[[#This Row],[Employee ID]],EmployeeInfo[],3,0),"ID ERROR")))</f>
        <v/>
      </c>
      <c r="C464" s="90"/>
      <c r="D464" s="91"/>
      <c r="E464" s="92"/>
      <c r="F464" s="93"/>
      <c r="G464" s="136"/>
      <c r="H464" s="102" t="str">
        <f>IF(Expenses[[#This Row],[Employee ID]]="(enter ID)","(autofill)",IF(Expenses[[#This Row],[Employee ID]]="","",IFERROR(VLOOKUP(Expenses[[#This Row],[Employee ID]],EmployeeInfo[],7,0),"ID ERROR")))</f>
        <v/>
      </c>
      <c r="I464" s="94"/>
      <c r="J464" s="126"/>
      <c r="K464" s="126"/>
      <c r="L464" s="104" t="str">
        <f>IF(Expenses[[#This Row],[Employee ID]]="(enter ID)","(autofill)",IF(Expenses[[#This Row],[Employee ID]]="","",IFERROR(ROUND(Expenses[[#This Row],['# of Hours]]*Expenses[[#This Row],[Hourly Rate]],2),0)))</f>
        <v/>
      </c>
      <c r="M464" s="104" t="str">
        <f>IF(Expenses[[#This Row],[Employee ID]]="(enter ID)","(autofill)",IF(Expenses[[#This Row],[Employee ID]]="","",IFERROR(ROUND(ROUND(Expenses[[#This Row],[Miles Traveled]]*0.655,2)+Expenses[[#This Row],[Meals 
Cost]]+Expenses[[#This Row],[Lodging Cost]],2),0)))</f>
        <v/>
      </c>
      <c r="N46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5" spans="1:14" x14ac:dyDescent="0.25">
      <c r="A465" s="89"/>
      <c r="B465" s="100" t="str">
        <f>IF(Expenses[[#This Row],[Employee ID]]="(enter ID)","(autofill)",IF(Expenses[[#This Row],[Employee ID]]="","",IFERROR(VLOOKUP(Expenses[[#This Row],[Employee ID]],EmployeeInfo[],3,0),"ID ERROR")))</f>
        <v/>
      </c>
      <c r="C465" s="90"/>
      <c r="D465" s="91"/>
      <c r="E465" s="92"/>
      <c r="F465" s="93"/>
      <c r="G465" s="136"/>
      <c r="H465" s="102" t="str">
        <f>IF(Expenses[[#This Row],[Employee ID]]="(enter ID)","(autofill)",IF(Expenses[[#This Row],[Employee ID]]="","",IFERROR(VLOOKUP(Expenses[[#This Row],[Employee ID]],EmployeeInfo[],7,0),"ID ERROR")))</f>
        <v/>
      </c>
      <c r="I465" s="94"/>
      <c r="J465" s="126"/>
      <c r="K465" s="126"/>
      <c r="L465" s="104" t="str">
        <f>IF(Expenses[[#This Row],[Employee ID]]="(enter ID)","(autofill)",IF(Expenses[[#This Row],[Employee ID]]="","",IFERROR(ROUND(Expenses[[#This Row],['# of Hours]]*Expenses[[#This Row],[Hourly Rate]],2),0)))</f>
        <v/>
      </c>
      <c r="M465" s="104" t="str">
        <f>IF(Expenses[[#This Row],[Employee ID]]="(enter ID)","(autofill)",IF(Expenses[[#This Row],[Employee ID]]="","",IFERROR(ROUND(ROUND(Expenses[[#This Row],[Miles Traveled]]*0.655,2)+Expenses[[#This Row],[Meals 
Cost]]+Expenses[[#This Row],[Lodging Cost]],2),0)))</f>
        <v/>
      </c>
      <c r="N46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6" spans="1:14" x14ac:dyDescent="0.25">
      <c r="A466" s="89"/>
      <c r="B466" s="100" t="str">
        <f>IF(Expenses[[#This Row],[Employee ID]]="(enter ID)","(autofill)",IF(Expenses[[#This Row],[Employee ID]]="","",IFERROR(VLOOKUP(Expenses[[#This Row],[Employee ID]],EmployeeInfo[],3,0),"ID ERROR")))</f>
        <v/>
      </c>
      <c r="C466" s="90"/>
      <c r="D466" s="91"/>
      <c r="E466" s="92"/>
      <c r="F466" s="93"/>
      <c r="G466" s="136"/>
      <c r="H466" s="102" t="str">
        <f>IF(Expenses[[#This Row],[Employee ID]]="(enter ID)","(autofill)",IF(Expenses[[#This Row],[Employee ID]]="","",IFERROR(VLOOKUP(Expenses[[#This Row],[Employee ID]],EmployeeInfo[],7,0),"ID ERROR")))</f>
        <v/>
      </c>
      <c r="I466" s="94"/>
      <c r="J466" s="126"/>
      <c r="K466" s="126"/>
      <c r="L466" s="104" t="str">
        <f>IF(Expenses[[#This Row],[Employee ID]]="(enter ID)","(autofill)",IF(Expenses[[#This Row],[Employee ID]]="","",IFERROR(ROUND(Expenses[[#This Row],['# of Hours]]*Expenses[[#This Row],[Hourly Rate]],2),0)))</f>
        <v/>
      </c>
      <c r="M466" s="104" t="str">
        <f>IF(Expenses[[#This Row],[Employee ID]]="(enter ID)","(autofill)",IF(Expenses[[#This Row],[Employee ID]]="","",IFERROR(ROUND(ROUND(Expenses[[#This Row],[Miles Traveled]]*0.655,2)+Expenses[[#This Row],[Meals 
Cost]]+Expenses[[#This Row],[Lodging Cost]],2),0)))</f>
        <v/>
      </c>
      <c r="N46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7" spans="1:14" x14ac:dyDescent="0.25">
      <c r="A467" s="89"/>
      <c r="B467" s="100" t="str">
        <f>IF(Expenses[[#This Row],[Employee ID]]="(enter ID)","(autofill)",IF(Expenses[[#This Row],[Employee ID]]="","",IFERROR(VLOOKUP(Expenses[[#This Row],[Employee ID]],EmployeeInfo[],3,0),"ID ERROR")))</f>
        <v/>
      </c>
      <c r="C467" s="90"/>
      <c r="D467" s="91"/>
      <c r="E467" s="92"/>
      <c r="F467" s="93"/>
      <c r="G467" s="136"/>
      <c r="H467" s="102" t="str">
        <f>IF(Expenses[[#This Row],[Employee ID]]="(enter ID)","(autofill)",IF(Expenses[[#This Row],[Employee ID]]="","",IFERROR(VLOOKUP(Expenses[[#This Row],[Employee ID]],EmployeeInfo[],7,0),"ID ERROR")))</f>
        <v/>
      </c>
      <c r="I467" s="94"/>
      <c r="J467" s="126"/>
      <c r="K467" s="126"/>
      <c r="L467" s="104" t="str">
        <f>IF(Expenses[[#This Row],[Employee ID]]="(enter ID)","(autofill)",IF(Expenses[[#This Row],[Employee ID]]="","",IFERROR(ROUND(Expenses[[#This Row],['# of Hours]]*Expenses[[#This Row],[Hourly Rate]],2),0)))</f>
        <v/>
      </c>
      <c r="M467" s="104" t="str">
        <f>IF(Expenses[[#This Row],[Employee ID]]="(enter ID)","(autofill)",IF(Expenses[[#This Row],[Employee ID]]="","",IFERROR(ROUND(ROUND(Expenses[[#This Row],[Miles Traveled]]*0.655,2)+Expenses[[#This Row],[Meals 
Cost]]+Expenses[[#This Row],[Lodging Cost]],2),0)))</f>
        <v/>
      </c>
      <c r="N46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8" spans="1:14" x14ac:dyDescent="0.25">
      <c r="A468" s="89"/>
      <c r="B468" s="100" t="str">
        <f>IF(Expenses[[#This Row],[Employee ID]]="(enter ID)","(autofill)",IF(Expenses[[#This Row],[Employee ID]]="","",IFERROR(VLOOKUP(Expenses[[#This Row],[Employee ID]],EmployeeInfo[],3,0),"ID ERROR")))</f>
        <v/>
      </c>
      <c r="C468" s="90"/>
      <c r="D468" s="91"/>
      <c r="E468" s="92"/>
      <c r="F468" s="93"/>
      <c r="G468" s="136"/>
      <c r="H468" s="102" t="str">
        <f>IF(Expenses[[#This Row],[Employee ID]]="(enter ID)","(autofill)",IF(Expenses[[#This Row],[Employee ID]]="","",IFERROR(VLOOKUP(Expenses[[#This Row],[Employee ID]],EmployeeInfo[],7,0),"ID ERROR")))</f>
        <v/>
      </c>
      <c r="I468" s="94"/>
      <c r="J468" s="126"/>
      <c r="K468" s="126"/>
      <c r="L468" s="104" t="str">
        <f>IF(Expenses[[#This Row],[Employee ID]]="(enter ID)","(autofill)",IF(Expenses[[#This Row],[Employee ID]]="","",IFERROR(ROUND(Expenses[[#This Row],['# of Hours]]*Expenses[[#This Row],[Hourly Rate]],2),0)))</f>
        <v/>
      </c>
      <c r="M468" s="104" t="str">
        <f>IF(Expenses[[#This Row],[Employee ID]]="(enter ID)","(autofill)",IF(Expenses[[#This Row],[Employee ID]]="","",IFERROR(ROUND(ROUND(Expenses[[#This Row],[Miles Traveled]]*0.655,2)+Expenses[[#This Row],[Meals 
Cost]]+Expenses[[#This Row],[Lodging Cost]],2),0)))</f>
        <v/>
      </c>
      <c r="N46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69" spans="1:14" x14ac:dyDescent="0.25">
      <c r="A469" s="89"/>
      <c r="B469" s="100" t="str">
        <f>IF(Expenses[[#This Row],[Employee ID]]="(enter ID)","(autofill)",IF(Expenses[[#This Row],[Employee ID]]="","",IFERROR(VLOOKUP(Expenses[[#This Row],[Employee ID]],EmployeeInfo[],3,0),"ID ERROR")))</f>
        <v/>
      </c>
      <c r="C469" s="90"/>
      <c r="D469" s="91"/>
      <c r="E469" s="92"/>
      <c r="F469" s="93"/>
      <c r="G469" s="136"/>
      <c r="H469" s="102" t="str">
        <f>IF(Expenses[[#This Row],[Employee ID]]="(enter ID)","(autofill)",IF(Expenses[[#This Row],[Employee ID]]="","",IFERROR(VLOOKUP(Expenses[[#This Row],[Employee ID]],EmployeeInfo[],7,0),"ID ERROR")))</f>
        <v/>
      </c>
      <c r="I469" s="94"/>
      <c r="J469" s="126"/>
      <c r="K469" s="126"/>
      <c r="L469" s="104" t="str">
        <f>IF(Expenses[[#This Row],[Employee ID]]="(enter ID)","(autofill)",IF(Expenses[[#This Row],[Employee ID]]="","",IFERROR(ROUND(Expenses[[#This Row],['# of Hours]]*Expenses[[#This Row],[Hourly Rate]],2),0)))</f>
        <v/>
      </c>
      <c r="M469" s="104" t="str">
        <f>IF(Expenses[[#This Row],[Employee ID]]="(enter ID)","(autofill)",IF(Expenses[[#This Row],[Employee ID]]="","",IFERROR(ROUND(ROUND(Expenses[[#This Row],[Miles Traveled]]*0.655,2)+Expenses[[#This Row],[Meals 
Cost]]+Expenses[[#This Row],[Lodging Cost]],2),0)))</f>
        <v/>
      </c>
      <c r="N46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0" spans="1:14" x14ac:dyDescent="0.25">
      <c r="A470" s="89"/>
      <c r="B470" s="100" t="str">
        <f>IF(Expenses[[#This Row],[Employee ID]]="(enter ID)","(autofill)",IF(Expenses[[#This Row],[Employee ID]]="","",IFERROR(VLOOKUP(Expenses[[#This Row],[Employee ID]],EmployeeInfo[],3,0),"ID ERROR")))</f>
        <v/>
      </c>
      <c r="C470" s="90"/>
      <c r="D470" s="91"/>
      <c r="E470" s="92"/>
      <c r="F470" s="93"/>
      <c r="G470" s="136"/>
      <c r="H470" s="102" t="str">
        <f>IF(Expenses[[#This Row],[Employee ID]]="(enter ID)","(autofill)",IF(Expenses[[#This Row],[Employee ID]]="","",IFERROR(VLOOKUP(Expenses[[#This Row],[Employee ID]],EmployeeInfo[],7,0),"ID ERROR")))</f>
        <v/>
      </c>
      <c r="I470" s="94"/>
      <c r="J470" s="126"/>
      <c r="K470" s="126"/>
      <c r="L470" s="104" t="str">
        <f>IF(Expenses[[#This Row],[Employee ID]]="(enter ID)","(autofill)",IF(Expenses[[#This Row],[Employee ID]]="","",IFERROR(ROUND(Expenses[[#This Row],['# of Hours]]*Expenses[[#This Row],[Hourly Rate]],2),0)))</f>
        <v/>
      </c>
      <c r="M470" s="104" t="str">
        <f>IF(Expenses[[#This Row],[Employee ID]]="(enter ID)","(autofill)",IF(Expenses[[#This Row],[Employee ID]]="","",IFERROR(ROUND(ROUND(Expenses[[#This Row],[Miles Traveled]]*0.655,2)+Expenses[[#This Row],[Meals 
Cost]]+Expenses[[#This Row],[Lodging Cost]],2),0)))</f>
        <v/>
      </c>
      <c r="N47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1" spans="1:14" x14ac:dyDescent="0.25">
      <c r="A471" s="89"/>
      <c r="B471" s="100" t="str">
        <f>IF(Expenses[[#This Row],[Employee ID]]="(enter ID)","(autofill)",IF(Expenses[[#This Row],[Employee ID]]="","",IFERROR(VLOOKUP(Expenses[[#This Row],[Employee ID]],EmployeeInfo[],3,0),"ID ERROR")))</f>
        <v/>
      </c>
      <c r="C471" s="90"/>
      <c r="D471" s="91"/>
      <c r="E471" s="92"/>
      <c r="F471" s="93"/>
      <c r="G471" s="136"/>
      <c r="H471" s="102" t="str">
        <f>IF(Expenses[[#This Row],[Employee ID]]="(enter ID)","(autofill)",IF(Expenses[[#This Row],[Employee ID]]="","",IFERROR(VLOOKUP(Expenses[[#This Row],[Employee ID]],EmployeeInfo[],7,0),"ID ERROR")))</f>
        <v/>
      </c>
      <c r="I471" s="94"/>
      <c r="J471" s="126"/>
      <c r="K471" s="126"/>
      <c r="L471" s="104" t="str">
        <f>IF(Expenses[[#This Row],[Employee ID]]="(enter ID)","(autofill)",IF(Expenses[[#This Row],[Employee ID]]="","",IFERROR(ROUND(Expenses[[#This Row],['# of Hours]]*Expenses[[#This Row],[Hourly Rate]],2),0)))</f>
        <v/>
      </c>
      <c r="M471" s="104" t="str">
        <f>IF(Expenses[[#This Row],[Employee ID]]="(enter ID)","(autofill)",IF(Expenses[[#This Row],[Employee ID]]="","",IFERROR(ROUND(ROUND(Expenses[[#This Row],[Miles Traveled]]*0.655,2)+Expenses[[#This Row],[Meals 
Cost]]+Expenses[[#This Row],[Lodging Cost]],2),0)))</f>
        <v/>
      </c>
      <c r="N47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2" spans="1:14" x14ac:dyDescent="0.25">
      <c r="A472" s="89"/>
      <c r="B472" s="100" t="str">
        <f>IF(Expenses[[#This Row],[Employee ID]]="(enter ID)","(autofill)",IF(Expenses[[#This Row],[Employee ID]]="","",IFERROR(VLOOKUP(Expenses[[#This Row],[Employee ID]],EmployeeInfo[],3,0),"ID ERROR")))</f>
        <v/>
      </c>
      <c r="C472" s="90"/>
      <c r="D472" s="91"/>
      <c r="E472" s="92"/>
      <c r="F472" s="93"/>
      <c r="G472" s="136"/>
      <c r="H472" s="102" t="str">
        <f>IF(Expenses[[#This Row],[Employee ID]]="(enter ID)","(autofill)",IF(Expenses[[#This Row],[Employee ID]]="","",IFERROR(VLOOKUP(Expenses[[#This Row],[Employee ID]],EmployeeInfo[],7,0),"ID ERROR")))</f>
        <v/>
      </c>
      <c r="I472" s="94"/>
      <c r="J472" s="126"/>
      <c r="K472" s="126"/>
      <c r="L472" s="104" t="str">
        <f>IF(Expenses[[#This Row],[Employee ID]]="(enter ID)","(autofill)",IF(Expenses[[#This Row],[Employee ID]]="","",IFERROR(ROUND(Expenses[[#This Row],['# of Hours]]*Expenses[[#This Row],[Hourly Rate]],2),0)))</f>
        <v/>
      </c>
      <c r="M472" s="104" t="str">
        <f>IF(Expenses[[#This Row],[Employee ID]]="(enter ID)","(autofill)",IF(Expenses[[#This Row],[Employee ID]]="","",IFERROR(ROUND(ROUND(Expenses[[#This Row],[Miles Traveled]]*0.655,2)+Expenses[[#This Row],[Meals 
Cost]]+Expenses[[#This Row],[Lodging Cost]],2),0)))</f>
        <v/>
      </c>
      <c r="N47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3" spans="1:14" x14ac:dyDescent="0.25">
      <c r="A473" s="89"/>
      <c r="B473" s="100" t="str">
        <f>IF(Expenses[[#This Row],[Employee ID]]="(enter ID)","(autofill)",IF(Expenses[[#This Row],[Employee ID]]="","",IFERROR(VLOOKUP(Expenses[[#This Row],[Employee ID]],EmployeeInfo[],3,0),"ID ERROR")))</f>
        <v/>
      </c>
      <c r="C473" s="90"/>
      <c r="D473" s="91"/>
      <c r="E473" s="92"/>
      <c r="F473" s="93"/>
      <c r="G473" s="136"/>
      <c r="H473" s="102" t="str">
        <f>IF(Expenses[[#This Row],[Employee ID]]="(enter ID)","(autofill)",IF(Expenses[[#This Row],[Employee ID]]="","",IFERROR(VLOOKUP(Expenses[[#This Row],[Employee ID]],EmployeeInfo[],7,0),"ID ERROR")))</f>
        <v/>
      </c>
      <c r="I473" s="94"/>
      <c r="J473" s="126"/>
      <c r="K473" s="126"/>
      <c r="L473" s="104" t="str">
        <f>IF(Expenses[[#This Row],[Employee ID]]="(enter ID)","(autofill)",IF(Expenses[[#This Row],[Employee ID]]="","",IFERROR(ROUND(Expenses[[#This Row],['# of Hours]]*Expenses[[#This Row],[Hourly Rate]],2),0)))</f>
        <v/>
      </c>
      <c r="M473" s="104" t="str">
        <f>IF(Expenses[[#This Row],[Employee ID]]="(enter ID)","(autofill)",IF(Expenses[[#This Row],[Employee ID]]="","",IFERROR(ROUND(ROUND(Expenses[[#This Row],[Miles Traveled]]*0.655,2)+Expenses[[#This Row],[Meals 
Cost]]+Expenses[[#This Row],[Lodging Cost]],2),0)))</f>
        <v/>
      </c>
      <c r="N47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4" spans="1:14" x14ac:dyDescent="0.25">
      <c r="A474" s="89"/>
      <c r="B474" s="100" t="str">
        <f>IF(Expenses[[#This Row],[Employee ID]]="(enter ID)","(autofill)",IF(Expenses[[#This Row],[Employee ID]]="","",IFERROR(VLOOKUP(Expenses[[#This Row],[Employee ID]],EmployeeInfo[],3,0),"ID ERROR")))</f>
        <v/>
      </c>
      <c r="C474" s="90"/>
      <c r="D474" s="91"/>
      <c r="E474" s="92"/>
      <c r="F474" s="93"/>
      <c r="G474" s="136"/>
      <c r="H474" s="102" t="str">
        <f>IF(Expenses[[#This Row],[Employee ID]]="(enter ID)","(autofill)",IF(Expenses[[#This Row],[Employee ID]]="","",IFERROR(VLOOKUP(Expenses[[#This Row],[Employee ID]],EmployeeInfo[],7,0),"ID ERROR")))</f>
        <v/>
      </c>
      <c r="I474" s="94"/>
      <c r="J474" s="126"/>
      <c r="K474" s="126"/>
      <c r="L474" s="104" t="str">
        <f>IF(Expenses[[#This Row],[Employee ID]]="(enter ID)","(autofill)",IF(Expenses[[#This Row],[Employee ID]]="","",IFERROR(ROUND(Expenses[[#This Row],['# of Hours]]*Expenses[[#This Row],[Hourly Rate]],2),0)))</f>
        <v/>
      </c>
      <c r="M474" s="104" t="str">
        <f>IF(Expenses[[#This Row],[Employee ID]]="(enter ID)","(autofill)",IF(Expenses[[#This Row],[Employee ID]]="","",IFERROR(ROUND(ROUND(Expenses[[#This Row],[Miles Traveled]]*0.655,2)+Expenses[[#This Row],[Meals 
Cost]]+Expenses[[#This Row],[Lodging Cost]],2),0)))</f>
        <v/>
      </c>
      <c r="N47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5" spans="1:14" x14ac:dyDescent="0.25">
      <c r="A475" s="89"/>
      <c r="B475" s="100" t="str">
        <f>IF(Expenses[[#This Row],[Employee ID]]="(enter ID)","(autofill)",IF(Expenses[[#This Row],[Employee ID]]="","",IFERROR(VLOOKUP(Expenses[[#This Row],[Employee ID]],EmployeeInfo[],3,0),"ID ERROR")))</f>
        <v/>
      </c>
      <c r="C475" s="90"/>
      <c r="D475" s="91"/>
      <c r="E475" s="92"/>
      <c r="F475" s="93"/>
      <c r="G475" s="136"/>
      <c r="H475" s="102" t="str">
        <f>IF(Expenses[[#This Row],[Employee ID]]="(enter ID)","(autofill)",IF(Expenses[[#This Row],[Employee ID]]="","",IFERROR(VLOOKUP(Expenses[[#This Row],[Employee ID]],EmployeeInfo[],7,0),"ID ERROR")))</f>
        <v/>
      </c>
      <c r="I475" s="94"/>
      <c r="J475" s="126"/>
      <c r="K475" s="126"/>
      <c r="L475" s="104" t="str">
        <f>IF(Expenses[[#This Row],[Employee ID]]="(enter ID)","(autofill)",IF(Expenses[[#This Row],[Employee ID]]="","",IFERROR(ROUND(Expenses[[#This Row],['# of Hours]]*Expenses[[#This Row],[Hourly Rate]],2),0)))</f>
        <v/>
      </c>
      <c r="M475" s="104" t="str">
        <f>IF(Expenses[[#This Row],[Employee ID]]="(enter ID)","(autofill)",IF(Expenses[[#This Row],[Employee ID]]="","",IFERROR(ROUND(ROUND(Expenses[[#This Row],[Miles Traveled]]*0.655,2)+Expenses[[#This Row],[Meals 
Cost]]+Expenses[[#This Row],[Lodging Cost]],2),0)))</f>
        <v/>
      </c>
      <c r="N47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6" spans="1:14" x14ac:dyDescent="0.25">
      <c r="A476" s="89"/>
      <c r="B476" s="100" t="str">
        <f>IF(Expenses[[#This Row],[Employee ID]]="(enter ID)","(autofill)",IF(Expenses[[#This Row],[Employee ID]]="","",IFERROR(VLOOKUP(Expenses[[#This Row],[Employee ID]],EmployeeInfo[],3,0),"ID ERROR")))</f>
        <v/>
      </c>
      <c r="C476" s="90"/>
      <c r="D476" s="91"/>
      <c r="E476" s="92"/>
      <c r="F476" s="93"/>
      <c r="G476" s="136"/>
      <c r="H476" s="102" t="str">
        <f>IF(Expenses[[#This Row],[Employee ID]]="(enter ID)","(autofill)",IF(Expenses[[#This Row],[Employee ID]]="","",IFERROR(VLOOKUP(Expenses[[#This Row],[Employee ID]],EmployeeInfo[],7,0),"ID ERROR")))</f>
        <v/>
      </c>
      <c r="I476" s="94"/>
      <c r="J476" s="126"/>
      <c r="K476" s="126"/>
      <c r="L476" s="104" t="str">
        <f>IF(Expenses[[#This Row],[Employee ID]]="(enter ID)","(autofill)",IF(Expenses[[#This Row],[Employee ID]]="","",IFERROR(ROUND(Expenses[[#This Row],['# of Hours]]*Expenses[[#This Row],[Hourly Rate]],2),0)))</f>
        <v/>
      </c>
      <c r="M476" s="104" t="str">
        <f>IF(Expenses[[#This Row],[Employee ID]]="(enter ID)","(autofill)",IF(Expenses[[#This Row],[Employee ID]]="","",IFERROR(ROUND(ROUND(Expenses[[#This Row],[Miles Traveled]]*0.655,2)+Expenses[[#This Row],[Meals 
Cost]]+Expenses[[#This Row],[Lodging Cost]],2),0)))</f>
        <v/>
      </c>
      <c r="N47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7" spans="1:14" x14ac:dyDescent="0.25">
      <c r="A477" s="89"/>
      <c r="B477" s="100" t="str">
        <f>IF(Expenses[[#This Row],[Employee ID]]="(enter ID)","(autofill)",IF(Expenses[[#This Row],[Employee ID]]="","",IFERROR(VLOOKUP(Expenses[[#This Row],[Employee ID]],EmployeeInfo[],3,0),"ID ERROR")))</f>
        <v/>
      </c>
      <c r="C477" s="90"/>
      <c r="D477" s="91"/>
      <c r="E477" s="92"/>
      <c r="F477" s="93"/>
      <c r="G477" s="136"/>
      <c r="H477" s="102" t="str">
        <f>IF(Expenses[[#This Row],[Employee ID]]="(enter ID)","(autofill)",IF(Expenses[[#This Row],[Employee ID]]="","",IFERROR(VLOOKUP(Expenses[[#This Row],[Employee ID]],EmployeeInfo[],7,0),"ID ERROR")))</f>
        <v/>
      </c>
      <c r="I477" s="94"/>
      <c r="J477" s="126"/>
      <c r="K477" s="126"/>
      <c r="L477" s="104" t="str">
        <f>IF(Expenses[[#This Row],[Employee ID]]="(enter ID)","(autofill)",IF(Expenses[[#This Row],[Employee ID]]="","",IFERROR(ROUND(Expenses[[#This Row],['# of Hours]]*Expenses[[#This Row],[Hourly Rate]],2),0)))</f>
        <v/>
      </c>
      <c r="M477" s="104" t="str">
        <f>IF(Expenses[[#This Row],[Employee ID]]="(enter ID)","(autofill)",IF(Expenses[[#This Row],[Employee ID]]="","",IFERROR(ROUND(ROUND(Expenses[[#This Row],[Miles Traveled]]*0.655,2)+Expenses[[#This Row],[Meals 
Cost]]+Expenses[[#This Row],[Lodging Cost]],2),0)))</f>
        <v/>
      </c>
      <c r="N47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8" spans="1:14" x14ac:dyDescent="0.25">
      <c r="A478" s="89"/>
      <c r="B478" s="100" t="str">
        <f>IF(Expenses[[#This Row],[Employee ID]]="(enter ID)","(autofill)",IF(Expenses[[#This Row],[Employee ID]]="","",IFERROR(VLOOKUP(Expenses[[#This Row],[Employee ID]],EmployeeInfo[],3,0),"ID ERROR")))</f>
        <v/>
      </c>
      <c r="C478" s="90"/>
      <c r="D478" s="91"/>
      <c r="E478" s="92"/>
      <c r="F478" s="93"/>
      <c r="G478" s="136"/>
      <c r="H478" s="102" t="str">
        <f>IF(Expenses[[#This Row],[Employee ID]]="(enter ID)","(autofill)",IF(Expenses[[#This Row],[Employee ID]]="","",IFERROR(VLOOKUP(Expenses[[#This Row],[Employee ID]],EmployeeInfo[],7,0),"ID ERROR")))</f>
        <v/>
      </c>
      <c r="I478" s="94"/>
      <c r="J478" s="126"/>
      <c r="K478" s="126"/>
      <c r="L478" s="104" t="str">
        <f>IF(Expenses[[#This Row],[Employee ID]]="(enter ID)","(autofill)",IF(Expenses[[#This Row],[Employee ID]]="","",IFERROR(ROUND(Expenses[[#This Row],['# of Hours]]*Expenses[[#This Row],[Hourly Rate]],2),0)))</f>
        <v/>
      </c>
      <c r="M478" s="104" t="str">
        <f>IF(Expenses[[#This Row],[Employee ID]]="(enter ID)","(autofill)",IF(Expenses[[#This Row],[Employee ID]]="","",IFERROR(ROUND(ROUND(Expenses[[#This Row],[Miles Traveled]]*0.655,2)+Expenses[[#This Row],[Meals 
Cost]]+Expenses[[#This Row],[Lodging Cost]],2),0)))</f>
        <v/>
      </c>
      <c r="N47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79" spans="1:14" x14ac:dyDescent="0.25">
      <c r="A479" s="89"/>
      <c r="B479" s="100" t="str">
        <f>IF(Expenses[[#This Row],[Employee ID]]="(enter ID)","(autofill)",IF(Expenses[[#This Row],[Employee ID]]="","",IFERROR(VLOOKUP(Expenses[[#This Row],[Employee ID]],EmployeeInfo[],3,0),"ID ERROR")))</f>
        <v/>
      </c>
      <c r="C479" s="90"/>
      <c r="D479" s="91"/>
      <c r="E479" s="92"/>
      <c r="F479" s="93"/>
      <c r="G479" s="136"/>
      <c r="H479" s="102" t="str">
        <f>IF(Expenses[[#This Row],[Employee ID]]="(enter ID)","(autofill)",IF(Expenses[[#This Row],[Employee ID]]="","",IFERROR(VLOOKUP(Expenses[[#This Row],[Employee ID]],EmployeeInfo[],7,0),"ID ERROR")))</f>
        <v/>
      </c>
      <c r="I479" s="94"/>
      <c r="J479" s="126"/>
      <c r="K479" s="126"/>
      <c r="L479" s="104" t="str">
        <f>IF(Expenses[[#This Row],[Employee ID]]="(enter ID)","(autofill)",IF(Expenses[[#This Row],[Employee ID]]="","",IFERROR(ROUND(Expenses[[#This Row],['# of Hours]]*Expenses[[#This Row],[Hourly Rate]],2),0)))</f>
        <v/>
      </c>
      <c r="M479" s="104" t="str">
        <f>IF(Expenses[[#This Row],[Employee ID]]="(enter ID)","(autofill)",IF(Expenses[[#This Row],[Employee ID]]="","",IFERROR(ROUND(ROUND(Expenses[[#This Row],[Miles Traveled]]*0.655,2)+Expenses[[#This Row],[Meals 
Cost]]+Expenses[[#This Row],[Lodging Cost]],2),0)))</f>
        <v/>
      </c>
      <c r="N47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0" spans="1:14" x14ac:dyDescent="0.25">
      <c r="A480" s="89"/>
      <c r="B480" s="100" t="str">
        <f>IF(Expenses[[#This Row],[Employee ID]]="(enter ID)","(autofill)",IF(Expenses[[#This Row],[Employee ID]]="","",IFERROR(VLOOKUP(Expenses[[#This Row],[Employee ID]],EmployeeInfo[],3,0),"ID ERROR")))</f>
        <v/>
      </c>
      <c r="C480" s="90"/>
      <c r="D480" s="91"/>
      <c r="E480" s="92"/>
      <c r="F480" s="93"/>
      <c r="G480" s="136"/>
      <c r="H480" s="102" t="str">
        <f>IF(Expenses[[#This Row],[Employee ID]]="(enter ID)","(autofill)",IF(Expenses[[#This Row],[Employee ID]]="","",IFERROR(VLOOKUP(Expenses[[#This Row],[Employee ID]],EmployeeInfo[],7,0),"ID ERROR")))</f>
        <v/>
      </c>
      <c r="I480" s="94"/>
      <c r="J480" s="126"/>
      <c r="K480" s="126"/>
      <c r="L480" s="104" t="str">
        <f>IF(Expenses[[#This Row],[Employee ID]]="(enter ID)","(autofill)",IF(Expenses[[#This Row],[Employee ID]]="","",IFERROR(ROUND(Expenses[[#This Row],['# of Hours]]*Expenses[[#This Row],[Hourly Rate]],2),0)))</f>
        <v/>
      </c>
      <c r="M480" s="104" t="str">
        <f>IF(Expenses[[#This Row],[Employee ID]]="(enter ID)","(autofill)",IF(Expenses[[#This Row],[Employee ID]]="","",IFERROR(ROUND(ROUND(Expenses[[#This Row],[Miles Traveled]]*0.655,2)+Expenses[[#This Row],[Meals 
Cost]]+Expenses[[#This Row],[Lodging Cost]],2),0)))</f>
        <v/>
      </c>
      <c r="N48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1" spans="1:14" x14ac:dyDescent="0.25">
      <c r="A481" s="89"/>
      <c r="B481" s="100" t="str">
        <f>IF(Expenses[[#This Row],[Employee ID]]="(enter ID)","(autofill)",IF(Expenses[[#This Row],[Employee ID]]="","",IFERROR(VLOOKUP(Expenses[[#This Row],[Employee ID]],EmployeeInfo[],3,0),"ID ERROR")))</f>
        <v/>
      </c>
      <c r="C481" s="90"/>
      <c r="D481" s="91"/>
      <c r="E481" s="92"/>
      <c r="F481" s="93"/>
      <c r="G481" s="136"/>
      <c r="H481" s="102" t="str">
        <f>IF(Expenses[[#This Row],[Employee ID]]="(enter ID)","(autofill)",IF(Expenses[[#This Row],[Employee ID]]="","",IFERROR(VLOOKUP(Expenses[[#This Row],[Employee ID]],EmployeeInfo[],7,0),"ID ERROR")))</f>
        <v/>
      </c>
      <c r="I481" s="94"/>
      <c r="J481" s="126"/>
      <c r="K481" s="126"/>
      <c r="L481" s="104" t="str">
        <f>IF(Expenses[[#This Row],[Employee ID]]="(enter ID)","(autofill)",IF(Expenses[[#This Row],[Employee ID]]="","",IFERROR(ROUND(Expenses[[#This Row],['# of Hours]]*Expenses[[#This Row],[Hourly Rate]],2),0)))</f>
        <v/>
      </c>
      <c r="M481" s="104" t="str">
        <f>IF(Expenses[[#This Row],[Employee ID]]="(enter ID)","(autofill)",IF(Expenses[[#This Row],[Employee ID]]="","",IFERROR(ROUND(ROUND(Expenses[[#This Row],[Miles Traveled]]*0.655,2)+Expenses[[#This Row],[Meals 
Cost]]+Expenses[[#This Row],[Lodging Cost]],2),0)))</f>
        <v/>
      </c>
      <c r="N48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2" spans="1:14" x14ac:dyDescent="0.25">
      <c r="A482" s="89"/>
      <c r="B482" s="100" t="str">
        <f>IF(Expenses[[#This Row],[Employee ID]]="(enter ID)","(autofill)",IF(Expenses[[#This Row],[Employee ID]]="","",IFERROR(VLOOKUP(Expenses[[#This Row],[Employee ID]],EmployeeInfo[],3,0),"ID ERROR")))</f>
        <v/>
      </c>
      <c r="C482" s="90"/>
      <c r="D482" s="91"/>
      <c r="E482" s="92"/>
      <c r="F482" s="93"/>
      <c r="G482" s="136"/>
      <c r="H482" s="102" t="str">
        <f>IF(Expenses[[#This Row],[Employee ID]]="(enter ID)","(autofill)",IF(Expenses[[#This Row],[Employee ID]]="","",IFERROR(VLOOKUP(Expenses[[#This Row],[Employee ID]],EmployeeInfo[],7,0),"ID ERROR")))</f>
        <v/>
      </c>
      <c r="I482" s="94"/>
      <c r="J482" s="126"/>
      <c r="K482" s="126"/>
      <c r="L482" s="104" t="str">
        <f>IF(Expenses[[#This Row],[Employee ID]]="(enter ID)","(autofill)",IF(Expenses[[#This Row],[Employee ID]]="","",IFERROR(ROUND(Expenses[[#This Row],['# of Hours]]*Expenses[[#This Row],[Hourly Rate]],2),0)))</f>
        <v/>
      </c>
      <c r="M482" s="104" t="str">
        <f>IF(Expenses[[#This Row],[Employee ID]]="(enter ID)","(autofill)",IF(Expenses[[#This Row],[Employee ID]]="","",IFERROR(ROUND(ROUND(Expenses[[#This Row],[Miles Traveled]]*0.655,2)+Expenses[[#This Row],[Meals 
Cost]]+Expenses[[#This Row],[Lodging Cost]],2),0)))</f>
        <v/>
      </c>
      <c r="N48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3" spans="1:14" x14ac:dyDescent="0.25">
      <c r="A483" s="89"/>
      <c r="B483" s="100" t="str">
        <f>IF(Expenses[[#This Row],[Employee ID]]="(enter ID)","(autofill)",IF(Expenses[[#This Row],[Employee ID]]="","",IFERROR(VLOOKUP(Expenses[[#This Row],[Employee ID]],EmployeeInfo[],3,0),"ID ERROR")))</f>
        <v/>
      </c>
      <c r="C483" s="90"/>
      <c r="D483" s="91"/>
      <c r="E483" s="92"/>
      <c r="F483" s="93"/>
      <c r="G483" s="136"/>
      <c r="H483" s="102" t="str">
        <f>IF(Expenses[[#This Row],[Employee ID]]="(enter ID)","(autofill)",IF(Expenses[[#This Row],[Employee ID]]="","",IFERROR(VLOOKUP(Expenses[[#This Row],[Employee ID]],EmployeeInfo[],7,0),"ID ERROR")))</f>
        <v/>
      </c>
      <c r="I483" s="94"/>
      <c r="J483" s="126"/>
      <c r="K483" s="126"/>
      <c r="L483" s="104" t="str">
        <f>IF(Expenses[[#This Row],[Employee ID]]="(enter ID)","(autofill)",IF(Expenses[[#This Row],[Employee ID]]="","",IFERROR(ROUND(Expenses[[#This Row],['# of Hours]]*Expenses[[#This Row],[Hourly Rate]],2),0)))</f>
        <v/>
      </c>
      <c r="M483" s="104" t="str">
        <f>IF(Expenses[[#This Row],[Employee ID]]="(enter ID)","(autofill)",IF(Expenses[[#This Row],[Employee ID]]="","",IFERROR(ROUND(ROUND(Expenses[[#This Row],[Miles Traveled]]*0.655,2)+Expenses[[#This Row],[Meals 
Cost]]+Expenses[[#This Row],[Lodging Cost]],2),0)))</f>
        <v/>
      </c>
      <c r="N48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4" spans="1:14" x14ac:dyDescent="0.25">
      <c r="A484" s="89"/>
      <c r="B484" s="100" t="str">
        <f>IF(Expenses[[#This Row],[Employee ID]]="(enter ID)","(autofill)",IF(Expenses[[#This Row],[Employee ID]]="","",IFERROR(VLOOKUP(Expenses[[#This Row],[Employee ID]],EmployeeInfo[],3,0),"ID ERROR")))</f>
        <v/>
      </c>
      <c r="C484" s="90"/>
      <c r="D484" s="91"/>
      <c r="E484" s="92"/>
      <c r="F484" s="93"/>
      <c r="G484" s="136"/>
      <c r="H484" s="102" t="str">
        <f>IF(Expenses[[#This Row],[Employee ID]]="(enter ID)","(autofill)",IF(Expenses[[#This Row],[Employee ID]]="","",IFERROR(VLOOKUP(Expenses[[#This Row],[Employee ID]],EmployeeInfo[],7,0),"ID ERROR")))</f>
        <v/>
      </c>
      <c r="I484" s="94"/>
      <c r="J484" s="126"/>
      <c r="K484" s="126"/>
      <c r="L484" s="104" t="str">
        <f>IF(Expenses[[#This Row],[Employee ID]]="(enter ID)","(autofill)",IF(Expenses[[#This Row],[Employee ID]]="","",IFERROR(ROUND(Expenses[[#This Row],['# of Hours]]*Expenses[[#This Row],[Hourly Rate]],2),0)))</f>
        <v/>
      </c>
      <c r="M484" s="104" t="str">
        <f>IF(Expenses[[#This Row],[Employee ID]]="(enter ID)","(autofill)",IF(Expenses[[#This Row],[Employee ID]]="","",IFERROR(ROUND(ROUND(Expenses[[#This Row],[Miles Traveled]]*0.655,2)+Expenses[[#This Row],[Meals 
Cost]]+Expenses[[#This Row],[Lodging Cost]],2),0)))</f>
        <v/>
      </c>
      <c r="N48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5" spans="1:14" x14ac:dyDescent="0.25">
      <c r="A485" s="89"/>
      <c r="B485" s="100" t="str">
        <f>IF(Expenses[[#This Row],[Employee ID]]="(enter ID)","(autofill)",IF(Expenses[[#This Row],[Employee ID]]="","",IFERROR(VLOOKUP(Expenses[[#This Row],[Employee ID]],EmployeeInfo[],3,0),"ID ERROR")))</f>
        <v/>
      </c>
      <c r="C485" s="90"/>
      <c r="D485" s="91"/>
      <c r="E485" s="92"/>
      <c r="F485" s="93"/>
      <c r="G485" s="136"/>
      <c r="H485" s="102" t="str">
        <f>IF(Expenses[[#This Row],[Employee ID]]="(enter ID)","(autofill)",IF(Expenses[[#This Row],[Employee ID]]="","",IFERROR(VLOOKUP(Expenses[[#This Row],[Employee ID]],EmployeeInfo[],7,0),"ID ERROR")))</f>
        <v/>
      </c>
      <c r="I485" s="94"/>
      <c r="J485" s="126"/>
      <c r="K485" s="126"/>
      <c r="L485" s="104" t="str">
        <f>IF(Expenses[[#This Row],[Employee ID]]="(enter ID)","(autofill)",IF(Expenses[[#This Row],[Employee ID]]="","",IFERROR(ROUND(Expenses[[#This Row],['# of Hours]]*Expenses[[#This Row],[Hourly Rate]],2),0)))</f>
        <v/>
      </c>
      <c r="M485" s="104" t="str">
        <f>IF(Expenses[[#This Row],[Employee ID]]="(enter ID)","(autofill)",IF(Expenses[[#This Row],[Employee ID]]="","",IFERROR(ROUND(ROUND(Expenses[[#This Row],[Miles Traveled]]*0.655,2)+Expenses[[#This Row],[Meals 
Cost]]+Expenses[[#This Row],[Lodging Cost]],2),0)))</f>
        <v/>
      </c>
      <c r="N48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6" spans="1:14" x14ac:dyDescent="0.25">
      <c r="A486" s="89"/>
      <c r="B486" s="100" t="str">
        <f>IF(Expenses[[#This Row],[Employee ID]]="(enter ID)","(autofill)",IF(Expenses[[#This Row],[Employee ID]]="","",IFERROR(VLOOKUP(Expenses[[#This Row],[Employee ID]],EmployeeInfo[],3,0),"ID ERROR")))</f>
        <v/>
      </c>
      <c r="C486" s="90"/>
      <c r="D486" s="91"/>
      <c r="E486" s="92"/>
      <c r="F486" s="93"/>
      <c r="G486" s="136"/>
      <c r="H486" s="102" t="str">
        <f>IF(Expenses[[#This Row],[Employee ID]]="(enter ID)","(autofill)",IF(Expenses[[#This Row],[Employee ID]]="","",IFERROR(VLOOKUP(Expenses[[#This Row],[Employee ID]],EmployeeInfo[],7,0),"ID ERROR")))</f>
        <v/>
      </c>
      <c r="I486" s="94"/>
      <c r="J486" s="126"/>
      <c r="K486" s="126"/>
      <c r="L486" s="104" t="str">
        <f>IF(Expenses[[#This Row],[Employee ID]]="(enter ID)","(autofill)",IF(Expenses[[#This Row],[Employee ID]]="","",IFERROR(ROUND(Expenses[[#This Row],['# of Hours]]*Expenses[[#This Row],[Hourly Rate]],2),0)))</f>
        <v/>
      </c>
      <c r="M486" s="104" t="str">
        <f>IF(Expenses[[#This Row],[Employee ID]]="(enter ID)","(autofill)",IF(Expenses[[#This Row],[Employee ID]]="","",IFERROR(ROUND(ROUND(Expenses[[#This Row],[Miles Traveled]]*0.655,2)+Expenses[[#This Row],[Meals 
Cost]]+Expenses[[#This Row],[Lodging Cost]],2),0)))</f>
        <v/>
      </c>
      <c r="N48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7" spans="1:14" x14ac:dyDescent="0.25">
      <c r="A487" s="89"/>
      <c r="B487" s="100" t="str">
        <f>IF(Expenses[[#This Row],[Employee ID]]="(enter ID)","(autofill)",IF(Expenses[[#This Row],[Employee ID]]="","",IFERROR(VLOOKUP(Expenses[[#This Row],[Employee ID]],EmployeeInfo[],3,0),"ID ERROR")))</f>
        <v/>
      </c>
      <c r="C487" s="90"/>
      <c r="D487" s="91"/>
      <c r="E487" s="92"/>
      <c r="F487" s="93"/>
      <c r="G487" s="136"/>
      <c r="H487" s="102" t="str">
        <f>IF(Expenses[[#This Row],[Employee ID]]="(enter ID)","(autofill)",IF(Expenses[[#This Row],[Employee ID]]="","",IFERROR(VLOOKUP(Expenses[[#This Row],[Employee ID]],EmployeeInfo[],7,0),"ID ERROR")))</f>
        <v/>
      </c>
      <c r="I487" s="94"/>
      <c r="J487" s="126"/>
      <c r="K487" s="126"/>
      <c r="L487" s="104" t="str">
        <f>IF(Expenses[[#This Row],[Employee ID]]="(enter ID)","(autofill)",IF(Expenses[[#This Row],[Employee ID]]="","",IFERROR(ROUND(Expenses[[#This Row],['# of Hours]]*Expenses[[#This Row],[Hourly Rate]],2),0)))</f>
        <v/>
      </c>
      <c r="M487" s="104" t="str">
        <f>IF(Expenses[[#This Row],[Employee ID]]="(enter ID)","(autofill)",IF(Expenses[[#This Row],[Employee ID]]="","",IFERROR(ROUND(ROUND(Expenses[[#This Row],[Miles Traveled]]*0.655,2)+Expenses[[#This Row],[Meals 
Cost]]+Expenses[[#This Row],[Lodging Cost]],2),0)))</f>
        <v/>
      </c>
      <c r="N48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8" spans="1:14" x14ac:dyDescent="0.25">
      <c r="A488" s="89"/>
      <c r="B488" s="100" t="str">
        <f>IF(Expenses[[#This Row],[Employee ID]]="(enter ID)","(autofill)",IF(Expenses[[#This Row],[Employee ID]]="","",IFERROR(VLOOKUP(Expenses[[#This Row],[Employee ID]],EmployeeInfo[],3,0),"ID ERROR")))</f>
        <v/>
      </c>
      <c r="C488" s="90"/>
      <c r="D488" s="91"/>
      <c r="E488" s="92"/>
      <c r="F488" s="93"/>
      <c r="G488" s="136"/>
      <c r="H488" s="102" t="str">
        <f>IF(Expenses[[#This Row],[Employee ID]]="(enter ID)","(autofill)",IF(Expenses[[#This Row],[Employee ID]]="","",IFERROR(VLOOKUP(Expenses[[#This Row],[Employee ID]],EmployeeInfo[],7,0),"ID ERROR")))</f>
        <v/>
      </c>
      <c r="I488" s="94"/>
      <c r="J488" s="126"/>
      <c r="K488" s="126"/>
      <c r="L488" s="104" t="str">
        <f>IF(Expenses[[#This Row],[Employee ID]]="(enter ID)","(autofill)",IF(Expenses[[#This Row],[Employee ID]]="","",IFERROR(ROUND(Expenses[[#This Row],['# of Hours]]*Expenses[[#This Row],[Hourly Rate]],2),0)))</f>
        <v/>
      </c>
      <c r="M488" s="104" t="str">
        <f>IF(Expenses[[#This Row],[Employee ID]]="(enter ID)","(autofill)",IF(Expenses[[#This Row],[Employee ID]]="","",IFERROR(ROUND(ROUND(Expenses[[#This Row],[Miles Traveled]]*0.655,2)+Expenses[[#This Row],[Meals 
Cost]]+Expenses[[#This Row],[Lodging Cost]],2),0)))</f>
        <v/>
      </c>
      <c r="N48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89" spans="1:14" x14ac:dyDescent="0.25">
      <c r="A489" s="89"/>
      <c r="B489" s="100" t="str">
        <f>IF(Expenses[[#This Row],[Employee ID]]="(enter ID)","(autofill)",IF(Expenses[[#This Row],[Employee ID]]="","",IFERROR(VLOOKUP(Expenses[[#This Row],[Employee ID]],EmployeeInfo[],3,0),"ID ERROR")))</f>
        <v/>
      </c>
      <c r="C489" s="90"/>
      <c r="D489" s="91"/>
      <c r="E489" s="92"/>
      <c r="F489" s="93"/>
      <c r="G489" s="136"/>
      <c r="H489" s="102" t="str">
        <f>IF(Expenses[[#This Row],[Employee ID]]="(enter ID)","(autofill)",IF(Expenses[[#This Row],[Employee ID]]="","",IFERROR(VLOOKUP(Expenses[[#This Row],[Employee ID]],EmployeeInfo[],7,0),"ID ERROR")))</f>
        <v/>
      </c>
      <c r="I489" s="94"/>
      <c r="J489" s="126"/>
      <c r="K489" s="126"/>
      <c r="L489" s="104" t="str">
        <f>IF(Expenses[[#This Row],[Employee ID]]="(enter ID)","(autofill)",IF(Expenses[[#This Row],[Employee ID]]="","",IFERROR(ROUND(Expenses[[#This Row],['# of Hours]]*Expenses[[#This Row],[Hourly Rate]],2),0)))</f>
        <v/>
      </c>
      <c r="M489" s="104" t="str">
        <f>IF(Expenses[[#This Row],[Employee ID]]="(enter ID)","(autofill)",IF(Expenses[[#This Row],[Employee ID]]="","",IFERROR(ROUND(ROUND(Expenses[[#This Row],[Miles Traveled]]*0.655,2)+Expenses[[#This Row],[Meals 
Cost]]+Expenses[[#This Row],[Lodging Cost]],2),0)))</f>
        <v/>
      </c>
      <c r="N48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0" spans="1:14" x14ac:dyDescent="0.25">
      <c r="A490" s="89"/>
      <c r="B490" s="100" t="str">
        <f>IF(Expenses[[#This Row],[Employee ID]]="(enter ID)","(autofill)",IF(Expenses[[#This Row],[Employee ID]]="","",IFERROR(VLOOKUP(Expenses[[#This Row],[Employee ID]],EmployeeInfo[],3,0),"ID ERROR")))</f>
        <v/>
      </c>
      <c r="C490" s="90"/>
      <c r="D490" s="91"/>
      <c r="E490" s="92"/>
      <c r="F490" s="93"/>
      <c r="G490" s="136"/>
      <c r="H490" s="102" t="str">
        <f>IF(Expenses[[#This Row],[Employee ID]]="(enter ID)","(autofill)",IF(Expenses[[#This Row],[Employee ID]]="","",IFERROR(VLOOKUP(Expenses[[#This Row],[Employee ID]],EmployeeInfo[],7,0),"ID ERROR")))</f>
        <v/>
      </c>
      <c r="I490" s="94"/>
      <c r="J490" s="126"/>
      <c r="K490" s="126"/>
      <c r="L490" s="104" t="str">
        <f>IF(Expenses[[#This Row],[Employee ID]]="(enter ID)","(autofill)",IF(Expenses[[#This Row],[Employee ID]]="","",IFERROR(ROUND(Expenses[[#This Row],['# of Hours]]*Expenses[[#This Row],[Hourly Rate]],2),0)))</f>
        <v/>
      </c>
      <c r="M490" s="104" t="str">
        <f>IF(Expenses[[#This Row],[Employee ID]]="(enter ID)","(autofill)",IF(Expenses[[#This Row],[Employee ID]]="","",IFERROR(ROUND(ROUND(Expenses[[#This Row],[Miles Traveled]]*0.655,2)+Expenses[[#This Row],[Meals 
Cost]]+Expenses[[#This Row],[Lodging Cost]],2),0)))</f>
        <v/>
      </c>
      <c r="N49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1" spans="1:14" x14ac:dyDescent="0.25">
      <c r="A491" s="89"/>
      <c r="B491" s="100" t="str">
        <f>IF(Expenses[[#This Row],[Employee ID]]="(enter ID)","(autofill)",IF(Expenses[[#This Row],[Employee ID]]="","",IFERROR(VLOOKUP(Expenses[[#This Row],[Employee ID]],EmployeeInfo[],3,0),"ID ERROR")))</f>
        <v/>
      </c>
      <c r="C491" s="90"/>
      <c r="D491" s="91"/>
      <c r="E491" s="92"/>
      <c r="F491" s="93"/>
      <c r="G491" s="136"/>
      <c r="H491" s="102" t="str">
        <f>IF(Expenses[[#This Row],[Employee ID]]="(enter ID)","(autofill)",IF(Expenses[[#This Row],[Employee ID]]="","",IFERROR(VLOOKUP(Expenses[[#This Row],[Employee ID]],EmployeeInfo[],7,0),"ID ERROR")))</f>
        <v/>
      </c>
      <c r="I491" s="94"/>
      <c r="J491" s="126"/>
      <c r="K491" s="126"/>
      <c r="L491" s="104" t="str">
        <f>IF(Expenses[[#This Row],[Employee ID]]="(enter ID)","(autofill)",IF(Expenses[[#This Row],[Employee ID]]="","",IFERROR(ROUND(Expenses[[#This Row],['# of Hours]]*Expenses[[#This Row],[Hourly Rate]],2),0)))</f>
        <v/>
      </c>
      <c r="M491" s="104" t="str">
        <f>IF(Expenses[[#This Row],[Employee ID]]="(enter ID)","(autofill)",IF(Expenses[[#This Row],[Employee ID]]="","",IFERROR(ROUND(ROUND(Expenses[[#This Row],[Miles Traveled]]*0.655,2)+Expenses[[#This Row],[Meals 
Cost]]+Expenses[[#This Row],[Lodging Cost]],2),0)))</f>
        <v/>
      </c>
      <c r="N49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2" spans="1:14" x14ac:dyDescent="0.25">
      <c r="A492" s="89"/>
      <c r="B492" s="100" t="str">
        <f>IF(Expenses[[#This Row],[Employee ID]]="(enter ID)","(autofill)",IF(Expenses[[#This Row],[Employee ID]]="","",IFERROR(VLOOKUP(Expenses[[#This Row],[Employee ID]],EmployeeInfo[],3,0),"ID ERROR")))</f>
        <v/>
      </c>
      <c r="C492" s="90"/>
      <c r="D492" s="91"/>
      <c r="E492" s="92"/>
      <c r="F492" s="93"/>
      <c r="G492" s="136"/>
      <c r="H492" s="102" t="str">
        <f>IF(Expenses[[#This Row],[Employee ID]]="(enter ID)","(autofill)",IF(Expenses[[#This Row],[Employee ID]]="","",IFERROR(VLOOKUP(Expenses[[#This Row],[Employee ID]],EmployeeInfo[],7,0),"ID ERROR")))</f>
        <v/>
      </c>
      <c r="I492" s="94"/>
      <c r="J492" s="126"/>
      <c r="K492" s="126"/>
      <c r="L492" s="104" t="str">
        <f>IF(Expenses[[#This Row],[Employee ID]]="(enter ID)","(autofill)",IF(Expenses[[#This Row],[Employee ID]]="","",IFERROR(ROUND(Expenses[[#This Row],['# of Hours]]*Expenses[[#This Row],[Hourly Rate]],2),0)))</f>
        <v/>
      </c>
      <c r="M492" s="104" t="str">
        <f>IF(Expenses[[#This Row],[Employee ID]]="(enter ID)","(autofill)",IF(Expenses[[#This Row],[Employee ID]]="","",IFERROR(ROUND(ROUND(Expenses[[#This Row],[Miles Traveled]]*0.655,2)+Expenses[[#This Row],[Meals 
Cost]]+Expenses[[#This Row],[Lodging Cost]],2),0)))</f>
        <v/>
      </c>
      <c r="N49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3" spans="1:14" x14ac:dyDescent="0.25">
      <c r="A493" s="89"/>
      <c r="B493" s="100" t="str">
        <f>IF(Expenses[[#This Row],[Employee ID]]="(enter ID)","(autofill)",IF(Expenses[[#This Row],[Employee ID]]="","",IFERROR(VLOOKUP(Expenses[[#This Row],[Employee ID]],EmployeeInfo[],3,0),"ID ERROR")))</f>
        <v/>
      </c>
      <c r="C493" s="90"/>
      <c r="D493" s="91"/>
      <c r="E493" s="92"/>
      <c r="F493" s="93"/>
      <c r="G493" s="136"/>
      <c r="H493" s="102" t="str">
        <f>IF(Expenses[[#This Row],[Employee ID]]="(enter ID)","(autofill)",IF(Expenses[[#This Row],[Employee ID]]="","",IFERROR(VLOOKUP(Expenses[[#This Row],[Employee ID]],EmployeeInfo[],7,0),"ID ERROR")))</f>
        <v/>
      </c>
      <c r="I493" s="94"/>
      <c r="J493" s="126"/>
      <c r="K493" s="126"/>
      <c r="L493" s="104" t="str">
        <f>IF(Expenses[[#This Row],[Employee ID]]="(enter ID)","(autofill)",IF(Expenses[[#This Row],[Employee ID]]="","",IFERROR(ROUND(Expenses[[#This Row],['# of Hours]]*Expenses[[#This Row],[Hourly Rate]],2),0)))</f>
        <v/>
      </c>
      <c r="M493" s="104" t="str">
        <f>IF(Expenses[[#This Row],[Employee ID]]="(enter ID)","(autofill)",IF(Expenses[[#This Row],[Employee ID]]="","",IFERROR(ROUND(ROUND(Expenses[[#This Row],[Miles Traveled]]*0.655,2)+Expenses[[#This Row],[Meals 
Cost]]+Expenses[[#This Row],[Lodging Cost]],2),0)))</f>
        <v/>
      </c>
      <c r="N49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4" spans="1:14" x14ac:dyDescent="0.25">
      <c r="A494" s="89"/>
      <c r="B494" s="100" t="str">
        <f>IF(Expenses[[#This Row],[Employee ID]]="(enter ID)","(autofill)",IF(Expenses[[#This Row],[Employee ID]]="","",IFERROR(VLOOKUP(Expenses[[#This Row],[Employee ID]],EmployeeInfo[],3,0),"ID ERROR")))</f>
        <v/>
      </c>
      <c r="C494" s="90"/>
      <c r="D494" s="91"/>
      <c r="E494" s="92"/>
      <c r="F494" s="93"/>
      <c r="G494" s="136"/>
      <c r="H494" s="102" t="str">
        <f>IF(Expenses[[#This Row],[Employee ID]]="(enter ID)","(autofill)",IF(Expenses[[#This Row],[Employee ID]]="","",IFERROR(VLOOKUP(Expenses[[#This Row],[Employee ID]],EmployeeInfo[],7,0),"ID ERROR")))</f>
        <v/>
      </c>
      <c r="I494" s="94"/>
      <c r="J494" s="126"/>
      <c r="K494" s="126"/>
      <c r="L494" s="104" t="str">
        <f>IF(Expenses[[#This Row],[Employee ID]]="(enter ID)","(autofill)",IF(Expenses[[#This Row],[Employee ID]]="","",IFERROR(ROUND(Expenses[[#This Row],['# of Hours]]*Expenses[[#This Row],[Hourly Rate]],2),0)))</f>
        <v/>
      </c>
      <c r="M494" s="104" t="str">
        <f>IF(Expenses[[#This Row],[Employee ID]]="(enter ID)","(autofill)",IF(Expenses[[#This Row],[Employee ID]]="","",IFERROR(ROUND(ROUND(Expenses[[#This Row],[Miles Traveled]]*0.655,2)+Expenses[[#This Row],[Meals 
Cost]]+Expenses[[#This Row],[Lodging Cost]],2),0)))</f>
        <v/>
      </c>
      <c r="N49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5" spans="1:14" x14ac:dyDescent="0.25">
      <c r="A495" s="89"/>
      <c r="B495" s="100" t="str">
        <f>IF(Expenses[[#This Row],[Employee ID]]="(enter ID)","(autofill)",IF(Expenses[[#This Row],[Employee ID]]="","",IFERROR(VLOOKUP(Expenses[[#This Row],[Employee ID]],EmployeeInfo[],3,0),"ID ERROR")))</f>
        <v/>
      </c>
      <c r="C495" s="90"/>
      <c r="D495" s="91"/>
      <c r="E495" s="92"/>
      <c r="F495" s="93"/>
      <c r="G495" s="136"/>
      <c r="H495" s="102" t="str">
        <f>IF(Expenses[[#This Row],[Employee ID]]="(enter ID)","(autofill)",IF(Expenses[[#This Row],[Employee ID]]="","",IFERROR(VLOOKUP(Expenses[[#This Row],[Employee ID]],EmployeeInfo[],7,0),"ID ERROR")))</f>
        <v/>
      </c>
      <c r="I495" s="94"/>
      <c r="J495" s="126"/>
      <c r="K495" s="126"/>
      <c r="L495" s="104" t="str">
        <f>IF(Expenses[[#This Row],[Employee ID]]="(enter ID)","(autofill)",IF(Expenses[[#This Row],[Employee ID]]="","",IFERROR(ROUND(Expenses[[#This Row],['# of Hours]]*Expenses[[#This Row],[Hourly Rate]],2),0)))</f>
        <v/>
      </c>
      <c r="M495" s="104" t="str">
        <f>IF(Expenses[[#This Row],[Employee ID]]="(enter ID)","(autofill)",IF(Expenses[[#This Row],[Employee ID]]="","",IFERROR(ROUND(ROUND(Expenses[[#This Row],[Miles Traveled]]*0.655,2)+Expenses[[#This Row],[Meals 
Cost]]+Expenses[[#This Row],[Lodging Cost]],2),0)))</f>
        <v/>
      </c>
      <c r="N49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6" spans="1:14" x14ac:dyDescent="0.25">
      <c r="A496" s="89"/>
      <c r="B496" s="100" t="str">
        <f>IF(Expenses[[#This Row],[Employee ID]]="(enter ID)","(autofill)",IF(Expenses[[#This Row],[Employee ID]]="","",IFERROR(VLOOKUP(Expenses[[#This Row],[Employee ID]],EmployeeInfo[],3,0),"ID ERROR")))</f>
        <v/>
      </c>
      <c r="C496" s="90"/>
      <c r="D496" s="91"/>
      <c r="E496" s="92"/>
      <c r="F496" s="93"/>
      <c r="G496" s="136"/>
      <c r="H496" s="102" t="str">
        <f>IF(Expenses[[#This Row],[Employee ID]]="(enter ID)","(autofill)",IF(Expenses[[#This Row],[Employee ID]]="","",IFERROR(VLOOKUP(Expenses[[#This Row],[Employee ID]],EmployeeInfo[],7,0),"ID ERROR")))</f>
        <v/>
      </c>
      <c r="I496" s="94"/>
      <c r="J496" s="126"/>
      <c r="K496" s="126"/>
      <c r="L496" s="104" t="str">
        <f>IF(Expenses[[#This Row],[Employee ID]]="(enter ID)","(autofill)",IF(Expenses[[#This Row],[Employee ID]]="","",IFERROR(ROUND(Expenses[[#This Row],['# of Hours]]*Expenses[[#This Row],[Hourly Rate]],2),0)))</f>
        <v/>
      </c>
      <c r="M496" s="104" t="str">
        <f>IF(Expenses[[#This Row],[Employee ID]]="(enter ID)","(autofill)",IF(Expenses[[#This Row],[Employee ID]]="","",IFERROR(ROUND(ROUND(Expenses[[#This Row],[Miles Traveled]]*0.655,2)+Expenses[[#This Row],[Meals 
Cost]]+Expenses[[#This Row],[Lodging Cost]],2),0)))</f>
        <v/>
      </c>
      <c r="N49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7" spans="1:14" x14ac:dyDescent="0.25">
      <c r="A497" s="89"/>
      <c r="B497" s="100" t="str">
        <f>IF(Expenses[[#This Row],[Employee ID]]="(enter ID)","(autofill)",IF(Expenses[[#This Row],[Employee ID]]="","",IFERROR(VLOOKUP(Expenses[[#This Row],[Employee ID]],EmployeeInfo[],3,0),"ID ERROR")))</f>
        <v/>
      </c>
      <c r="C497" s="90"/>
      <c r="D497" s="91"/>
      <c r="E497" s="92"/>
      <c r="F497" s="93"/>
      <c r="G497" s="136"/>
      <c r="H497" s="102" t="str">
        <f>IF(Expenses[[#This Row],[Employee ID]]="(enter ID)","(autofill)",IF(Expenses[[#This Row],[Employee ID]]="","",IFERROR(VLOOKUP(Expenses[[#This Row],[Employee ID]],EmployeeInfo[],7,0),"ID ERROR")))</f>
        <v/>
      </c>
      <c r="I497" s="94"/>
      <c r="J497" s="126"/>
      <c r="K497" s="126"/>
      <c r="L497" s="104" t="str">
        <f>IF(Expenses[[#This Row],[Employee ID]]="(enter ID)","(autofill)",IF(Expenses[[#This Row],[Employee ID]]="","",IFERROR(ROUND(Expenses[[#This Row],['# of Hours]]*Expenses[[#This Row],[Hourly Rate]],2),0)))</f>
        <v/>
      </c>
      <c r="M497" s="104" t="str">
        <f>IF(Expenses[[#This Row],[Employee ID]]="(enter ID)","(autofill)",IF(Expenses[[#This Row],[Employee ID]]="","",IFERROR(ROUND(ROUND(Expenses[[#This Row],[Miles Traveled]]*0.655,2)+Expenses[[#This Row],[Meals 
Cost]]+Expenses[[#This Row],[Lodging Cost]],2),0)))</f>
        <v/>
      </c>
      <c r="N49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8" spans="1:14" x14ac:dyDescent="0.25">
      <c r="A498" s="89"/>
      <c r="B498" s="100" t="str">
        <f>IF(Expenses[[#This Row],[Employee ID]]="(enter ID)","(autofill)",IF(Expenses[[#This Row],[Employee ID]]="","",IFERROR(VLOOKUP(Expenses[[#This Row],[Employee ID]],EmployeeInfo[],3,0),"ID ERROR")))</f>
        <v/>
      </c>
      <c r="C498" s="90"/>
      <c r="D498" s="91"/>
      <c r="E498" s="92"/>
      <c r="F498" s="93"/>
      <c r="G498" s="136"/>
      <c r="H498" s="102" t="str">
        <f>IF(Expenses[[#This Row],[Employee ID]]="(enter ID)","(autofill)",IF(Expenses[[#This Row],[Employee ID]]="","",IFERROR(VLOOKUP(Expenses[[#This Row],[Employee ID]],EmployeeInfo[],7,0),"ID ERROR")))</f>
        <v/>
      </c>
      <c r="I498" s="94"/>
      <c r="J498" s="126"/>
      <c r="K498" s="126"/>
      <c r="L498" s="104" t="str">
        <f>IF(Expenses[[#This Row],[Employee ID]]="(enter ID)","(autofill)",IF(Expenses[[#This Row],[Employee ID]]="","",IFERROR(ROUND(Expenses[[#This Row],['# of Hours]]*Expenses[[#This Row],[Hourly Rate]],2),0)))</f>
        <v/>
      </c>
      <c r="M498" s="104" t="str">
        <f>IF(Expenses[[#This Row],[Employee ID]]="(enter ID)","(autofill)",IF(Expenses[[#This Row],[Employee ID]]="","",IFERROR(ROUND(ROUND(Expenses[[#This Row],[Miles Traveled]]*0.655,2)+Expenses[[#This Row],[Meals 
Cost]]+Expenses[[#This Row],[Lodging Cost]],2),0)))</f>
        <v/>
      </c>
      <c r="N49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499" spans="1:14" x14ac:dyDescent="0.25">
      <c r="A499" s="89"/>
      <c r="B499" s="100" t="str">
        <f>IF(Expenses[[#This Row],[Employee ID]]="(enter ID)","(autofill)",IF(Expenses[[#This Row],[Employee ID]]="","",IFERROR(VLOOKUP(Expenses[[#This Row],[Employee ID]],EmployeeInfo[],3,0),"ID ERROR")))</f>
        <v/>
      </c>
      <c r="C499" s="90"/>
      <c r="D499" s="91"/>
      <c r="E499" s="92"/>
      <c r="F499" s="93"/>
      <c r="G499" s="136"/>
      <c r="H499" s="102" t="str">
        <f>IF(Expenses[[#This Row],[Employee ID]]="(enter ID)","(autofill)",IF(Expenses[[#This Row],[Employee ID]]="","",IFERROR(VLOOKUP(Expenses[[#This Row],[Employee ID]],EmployeeInfo[],7,0),"ID ERROR")))</f>
        <v/>
      </c>
      <c r="I499" s="94"/>
      <c r="J499" s="126"/>
      <c r="K499" s="126"/>
      <c r="L499" s="104" t="str">
        <f>IF(Expenses[[#This Row],[Employee ID]]="(enter ID)","(autofill)",IF(Expenses[[#This Row],[Employee ID]]="","",IFERROR(ROUND(Expenses[[#This Row],['# of Hours]]*Expenses[[#This Row],[Hourly Rate]],2),0)))</f>
        <v/>
      </c>
      <c r="M499" s="104" t="str">
        <f>IF(Expenses[[#This Row],[Employee ID]]="(enter ID)","(autofill)",IF(Expenses[[#This Row],[Employee ID]]="","",IFERROR(ROUND(ROUND(Expenses[[#This Row],[Miles Traveled]]*0.655,2)+Expenses[[#This Row],[Meals 
Cost]]+Expenses[[#This Row],[Lodging Cost]],2),0)))</f>
        <v/>
      </c>
      <c r="N49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0" spans="1:14" x14ac:dyDescent="0.25">
      <c r="A500" s="89"/>
      <c r="B500" s="100" t="str">
        <f>IF(Expenses[[#This Row],[Employee ID]]="(enter ID)","(autofill)",IF(Expenses[[#This Row],[Employee ID]]="","",IFERROR(VLOOKUP(Expenses[[#This Row],[Employee ID]],EmployeeInfo[],3,0),"ID ERROR")))</f>
        <v/>
      </c>
      <c r="C500" s="90"/>
      <c r="D500" s="91"/>
      <c r="E500" s="92"/>
      <c r="F500" s="93"/>
      <c r="G500" s="136"/>
      <c r="H500" s="102" t="str">
        <f>IF(Expenses[[#This Row],[Employee ID]]="(enter ID)","(autofill)",IF(Expenses[[#This Row],[Employee ID]]="","",IFERROR(VLOOKUP(Expenses[[#This Row],[Employee ID]],EmployeeInfo[],7,0),"ID ERROR")))</f>
        <v/>
      </c>
      <c r="I500" s="94"/>
      <c r="J500" s="126"/>
      <c r="K500" s="126"/>
      <c r="L500" s="104" t="str">
        <f>IF(Expenses[[#This Row],[Employee ID]]="(enter ID)","(autofill)",IF(Expenses[[#This Row],[Employee ID]]="","",IFERROR(ROUND(Expenses[[#This Row],['# of Hours]]*Expenses[[#This Row],[Hourly Rate]],2),0)))</f>
        <v/>
      </c>
      <c r="M500" s="104" t="str">
        <f>IF(Expenses[[#This Row],[Employee ID]]="(enter ID)","(autofill)",IF(Expenses[[#This Row],[Employee ID]]="","",IFERROR(ROUND(ROUND(Expenses[[#This Row],[Miles Traveled]]*0.655,2)+Expenses[[#This Row],[Meals 
Cost]]+Expenses[[#This Row],[Lodging Cost]],2),0)))</f>
        <v/>
      </c>
      <c r="N50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1" spans="1:14" x14ac:dyDescent="0.25">
      <c r="A501" s="89"/>
      <c r="B501" s="100" t="str">
        <f>IF(Expenses[[#This Row],[Employee ID]]="(enter ID)","(autofill)",IF(Expenses[[#This Row],[Employee ID]]="","",IFERROR(VLOOKUP(Expenses[[#This Row],[Employee ID]],EmployeeInfo[],3,0),"ID ERROR")))</f>
        <v/>
      </c>
      <c r="C501" s="90"/>
      <c r="D501" s="91"/>
      <c r="E501" s="92"/>
      <c r="F501" s="93"/>
      <c r="G501" s="136"/>
      <c r="H501" s="102" t="str">
        <f>IF(Expenses[[#This Row],[Employee ID]]="(enter ID)","(autofill)",IF(Expenses[[#This Row],[Employee ID]]="","",IFERROR(VLOOKUP(Expenses[[#This Row],[Employee ID]],EmployeeInfo[],7,0),"ID ERROR")))</f>
        <v/>
      </c>
      <c r="I501" s="94"/>
      <c r="J501" s="126"/>
      <c r="K501" s="126"/>
      <c r="L501" s="104" t="str">
        <f>IF(Expenses[[#This Row],[Employee ID]]="(enter ID)","(autofill)",IF(Expenses[[#This Row],[Employee ID]]="","",IFERROR(ROUND(Expenses[[#This Row],['# of Hours]]*Expenses[[#This Row],[Hourly Rate]],2),0)))</f>
        <v/>
      </c>
      <c r="M501" s="104" t="str">
        <f>IF(Expenses[[#This Row],[Employee ID]]="(enter ID)","(autofill)",IF(Expenses[[#This Row],[Employee ID]]="","",IFERROR(ROUND(ROUND(Expenses[[#This Row],[Miles Traveled]]*0.655,2)+Expenses[[#This Row],[Meals 
Cost]]+Expenses[[#This Row],[Lodging Cost]],2),0)))</f>
        <v/>
      </c>
      <c r="N50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2" spans="1:14" x14ac:dyDescent="0.25">
      <c r="A502" s="89"/>
      <c r="B502" s="100" t="str">
        <f>IF(Expenses[[#This Row],[Employee ID]]="(enter ID)","(autofill)",IF(Expenses[[#This Row],[Employee ID]]="","",IFERROR(VLOOKUP(Expenses[[#This Row],[Employee ID]],EmployeeInfo[],3,0),"ID ERROR")))</f>
        <v/>
      </c>
      <c r="C502" s="90"/>
      <c r="D502" s="91"/>
      <c r="E502" s="92"/>
      <c r="F502" s="93"/>
      <c r="G502" s="136"/>
      <c r="H502" s="102" t="str">
        <f>IF(Expenses[[#This Row],[Employee ID]]="(enter ID)","(autofill)",IF(Expenses[[#This Row],[Employee ID]]="","",IFERROR(VLOOKUP(Expenses[[#This Row],[Employee ID]],EmployeeInfo[],7,0),"ID ERROR")))</f>
        <v/>
      </c>
      <c r="I502" s="94"/>
      <c r="J502" s="126"/>
      <c r="K502" s="126"/>
      <c r="L502" s="104" t="str">
        <f>IF(Expenses[[#This Row],[Employee ID]]="(enter ID)","(autofill)",IF(Expenses[[#This Row],[Employee ID]]="","",IFERROR(ROUND(Expenses[[#This Row],['# of Hours]]*Expenses[[#This Row],[Hourly Rate]],2),0)))</f>
        <v/>
      </c>
      <c r="M502" s="104" t="str">
        <f>IF(Expenses[[#This Row],[Employee ID]]="(enter ID)","(autofill)",IF(Expenses[[#This Row],[Employee ID]]="","",IFERROR(ROUND(ROUND(Expenses[[#This Row],[Miles Traveled]]*0.655,2)+Expenses[[#This Row],[Meals 
Cost]]+Expenses[[#This Row],[Lodging Cost]],2),0)))</f>
        <v/>
      </c>
      <c r="N50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3" spans="1:14" x14ac:dyDescent="0.25">
      <c r="A503" s="89"/>
      <c r="B503" s="100" t="str">
        <f>IF(Expenses[[#This Row],[Employee ID]]="(enter ID)","(autofill)",IF(Expenses[[#This Row],[Employee ID]]="","",IFERROR(VLOOKUP(Expenses[[#This Row],[Employee ID]],EmployeeInfo[],3,0),"ID ERROR")))</f>
        <v/>
      </c>
      <c r="C503" s="90"/>
      <c r="D503" s="91"/>
      <c r="E503" s="92"/>
      <c r="F503" s="93"/>
      <c r="G503" s="136"/>
      <c r="H503" s="102" t="str">
        <f>IF(Expenses[[#This Row],[Employee ID]]="(enter ID)","(autofill)",IF(Expenses[[#This Row],[Employee ID]]="","",IFERROR(VLOOKUP(Expenses[[#This Row],[Employee ID]],EmployeeInfo[],7,0),"ID ERROR")))</f>
        <v/>
      </c>
      <c r="I503" s="94"/>
      <c r="J503" s="126"/>
      <c r="K503" s="126"/>
      <c r="L503" s="104" t="str">
        <f>IF(Expenses[[#This Row],[Employee ID]]="(enter ID)","(autofill)",IF(Expenses[[#This Row],[Employee ID]]="","",IFERROR(ROUND(Expenses[[#This Row],['# of Hours]]*Expenses[[#This Row],[Hourly Rate]],2),0)))</f>
        <v/>
      </c>
      <c r="M503" s="104" t="str">
        <f>IF(Expenses[[#This Row],[Employee ID]]="(enter ID)","(autofill)",IF(Expenses[[#This Row],[Employee ID]]="","",IFERROR(ROUND(ROUND(Expenses[[#This Row],[Miles Traveled]]*0.655,2)+Expenses[[#This Row],[Meals 
Cost]]+Expenses[[#This Row],[Lodging Cost]],2),0)))</f>
        <v/>
      </c>
      <c r="N50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4" spans="1:14" x14ac:dyDescent="0.25">
      <c r="A504" s="89"/>
      <c r="B504" s="100" t="str">
        <f>IF(Expenses[[#This Row],[Employee ID]]="(enter ID)","(autofill)",IF(Expenses[[#This Row],[Employee ID]]="","",IFERROR(VLOOKUP(Expenses[[#This Row],[Employee ID]],EmployeeInfo[],3,0),"ID ERROR")))</f>
        <v/>
      </c>
      <c r="C504" s="90"/>
      <c r="D504" s="91"/>
      <c r="E504" s="92"/>
      <c r="F504" s="93"/>
      <c r="G504" s="136"/>
      <c r="H504" s="102" t="str">
        <f>IF(Expenses[[#This Row],[Employee ID]]="(enter ID)","(autofill)",IF(Expenses[[#This Row],[Employee ID]]="","",IFERROR(VLOOKUP(Expenses[[#This Row],[Employee ID]],EmployeeInfo[],7,0),"ID ERROR")))</f>
        <v/>
      </c>
      <c r="I504" s="94"/>
      <c r="J504" s="126"/>
      <c r="K504" s="126"/>
      <c r="L504" s="104" t="str">
        <f>IF(Expenses[[#This Row],[Employee ID]]="(enter ID)","(autofill)",IF(Expenses[[#This Row],[Employee ID]]="","",IFERROR(ROUND(Expenses[[#This Row],['# of Hours]]*Expenses[[#This Row],[Hourly Rate]],2),0)))</f>
        <v/>
      </c>
      <c r="M504" s="104" t="str">
        <f>IF(Expenses[[#This Row],[Employee ID]]="(enter ID)","(autofill)",IF(Expenses[[#This Row],[Employee ID]]="","",IFERROR(ROUND(ROUND(Expenses[[#This Row],[Miles Traveled]]*0.655,2)+Expenses[[#This Row],[Meals 
Cost]]+Expenses[[#This Row],[Lodging Cost]],2),0)))</f>
        <v/>
      </c>
      <c r="N50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5" spans="1:14" x14ac:dyDescent="0.25">
      <c r="A505" s="89"/>
      <c r="B505" s="100" t="str">
        <f>IF(Expenses[[#This Row],[Employee ID]]="(enter ID)","(autofill)",IF(Expenses[[#This Row],[Employee ID]]="","",IFERROR(VLOOKUP(Expenses[[#This Row],[Employee ID]],EmployeeInfo[],3,0),"ID ERROR")))</f>
        <v/>
      </c>
      <c r="C505" s="90"/>
      <c r="D505" s="91"/>
      <c r="E505" s="92"/>
      <c r="F505" s="93"/>
      <c r="G505" s="136"/>
      <c r="H505" s="102" t="str">
        <f>IF(Expenses[[#This Row],[Employee ID]]="(enter ID)","(autofill)",IF(Expenses[[#This Row],[Employee ID]]="","",IFERROR(VLOOKUP(Expenses[[#This Row],[Employee ID]],EmployeeInfo[],7,0),"ID ERROR")))</f>
        <v/>
      </c>
      <c r="I505" s="94"/>
      <c r="J505" s="126"/>
      <c r="K505" s="126"/>
      <c r="L505" s="104" t="str">
        <f>IF(Expenses[[#This Row],[Employee ID]]="(enter ID)","(autofill)",IF(Expenses[[#This Row],[Employee ID]]="","",IFERROR(ROUND(Expenses[[#This Row],['# of Hours]]*Expenses[[#This Row],[Hourly Rate]],2),0)))</f>
        <v/>
      </c>
      <c r="M505" s="104" t="str">
        <f>IF(Expenses[[#This Row],[Employee ID]]="(enter ID)","(autofill)",IF(Expenses[[#This Row],[Employee ID]]="","",IFERROR(ROUND(ROUND(Expenses[[#This Row],[Miles Traveled]]*0.655,2)+Expenses[[#This Row],[Meals 
Cost]]+Expenses[[#This Row],[Lodging Cost]],2),0)))</f>
        <v/>
      </c>
      <c r="N50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6" spans="1:14" x14ac:dyDescent="0.25">
      <c r="A506" s="89"/>
      <c r="B506" s="100" t="str">
        <f>IF(Expenses[[#This Row],[Employee ID]]="(enter ID)","(autofill)",IF(Expenses[[#This Row],[Employee ID]]="","",IFERROR(VLOOKUP(Expenses[[#This Row],[Employee ID]],EmployeeInfo[],3,0),"ID ERROR")))</f>
        <v/>
      </c>
      <c r="C506" s="90"/>
      <c r="D506" s="91"/>
      <c r="E506" s="92"/>
      <c r="F506" s="93"/>
      <c r="G506" s="136"/>
      <c r="H506" s="102" t="str">
        <f>IF(Expenses[[#This Row],[Employee ID]]="(enter ID)","(autofill)",IF(Expenses[[#This Row],[Employee ID]]="","",IFERROR(VLOOKUP(Expenses[[#This Row],[Employee ID]],EmployeeInfo[],7,0),"ID ERROR")))</f>
        <v/>
      </c>
      <c r="I506" s="94"/>
      <c r="J506" s="126"/>
      <c r="K506" s="126"/>
      <c r="L506" s="104" t="str">
        <f>IF(Expenses[[#This Row],[Employee ID]]="(enter ID)","(autofill)",IF(Expenses[[#This Row],[Employee ID]]="","",IFERROR(ROUND(Expenses[[#This Row],['# of Hours]]*Expenses[[#This Row],[Hourly Rate]],2),0)))</f>
        <v/>
      </c>
      <c r="M506" s="104" t="str">
        <f>IF(Expenses[[#This Row],[Employee ID]]="(enter ID)","(autofill)",IF(Expenses[[#This Row],[Employee ID]]="","",IFERROR(ROUND(ROUND(Expenses[[#This Row],[Miles Traveled]]*0.655,2)+Expenses[[#This Row],[Meals 
Cost]]+Expenses[[#This Row],[Lodging Cost]],2),0)))</f>
        <v/>
      </c>
      <c r="N50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7" spans="1:14" x14ac:dyDescent="0.25">
      <c r="A507" s="89"/>
      <c r="B507" s="100" t="str">
        <f>IF(Expenses[[#This Row],[Employee ID]]="(enter ID)","(autofill)",IF(Expenses[[#This Row],[Employee ID]]="","",IFERROR(VLOOKUP(Expenses[[#This Row],[Employee ID]],EmployeeInfo[],3,0),"ID ERROR")))</f>
        <v/>
      </c>
      <c r="C507" s="90"/>
      <c r="D507" s="91"/>
      <c r="E507" s="92"/>
      <c r="F507" s="93"/>
      <c r="G507" s="136"/>
      <c r="H507" s="102" t="str">
        <f>IF(Expenses[[#This Row],[Employee ID]]="(enter ID)","(autofill)",IF(Expenses[[#This Row],[Employee ID]]="","",IFERROR(VLOOKUP(Expenses[[#This Row],[Employee ID]],EmployeeInfo[],7,0),"ID ERROR")))</f>
        <v/>
      </c>
      <c r="I507" s="94"/>
      <c r="J507" s="126"/>
      <c r="K507" s="126"/>
      <c r="L507" s="104" t="str">
        <f>IF(Expenses[[#This Row],[Employee ID]]="(enter ID)","(autofill)",IF(Expenses[[#This Row],[Employee ID]]="","",IFERROR(ROUND(Expenses[[#This Row],['# of Hours]]*Expenses[[#This Row],[Hourly Rate]],2),0)))</f>
        <v/>
      </c>
      <c r="M507" s="104" t="str">
        <f>IF(Expenses[[#This Row],[Employee ID]]="(enter ID)","(autofill)",IF(Expenses[[#This Row],[Employee ID]]="","",IFERROR(ROUND(ROUND(Expenses[[#This Row],[Miles Traveled]]*0.655,2)+Expenses[[#This Row],[Meals 
Cost]]+Expenses[[#This Row],[Lodging Cost]],2),0)))</f>
        <v/>
      </c>
      <c r="N50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8" spans="1:14" x14ac:dyDescent="0.25">
      <c r="A508" s="89"/>
      <c r="B508" s="100" t="str">
        <f>IF(Expenses[[#This Row],[Employee ID]]="(enter ID)","(autofill)",IF(Expenses[[#This Row],[Employee ID]]="","",IFERROR(VLOOKUP(Expenses[[#This Row],[Employee ID]],EmployeeInfo[],3,0),"ID ERROR")))</f>
        <v/>
      </c>
      <c r="C508" s="90"/>
      <c r="D508" s="91"/>
      <c r="E508" s="92"/>
      <c r="F508" s="93"/>
      <c r="G508" s="136"/>
      <c r="H508" s="102" t="str">
        <f>IF(Expenses[[#This Row],[Employee ID]]="(enter ID)","(autofill)",IF(Expenses[[#This Row],[Employee ID]]="","",IFERROR(VLOOKUP(Expenses[[#This Row],[Employee ID]],EmployeeInfo[],7,0),"ID ERROR")))</f>
        <v/>
      </c>
      <c r="I508" s="94"/>
      <c r="J508" s="126"/>
      <c r="K508" s="126"/>
      <c r="L508" s="104" t="str">
        <f>IF(Expenses[[#This Row],[Employee ID]]="(enter ID)","(autofill)",IF(Expenses[[#This Row],[Employee ID]]="","",IFERROR(ROUND(Expenses[[#This Row],['# of Hours]]*Expenses[[#This Row],[Hourly Rate]],2),0)))</f>
        <v/>
      </c>
      <c r="M508" s="104" t="str">
        <f>IF(Expenses[[#This Row],[Employee ID]]="(enter ID)","(autofill)",IF(Expenses[[#This Row],[Employee ID]]="","",IFERROR(ROUND(ROUND(Expenses[[#This Row],[Miles Traveled]]*0.655,2)+Expenses[[#This Row],[Meals 
Cost]]+Expenses[[#This Row],[Lodging Cost]],2),0)))</f>
        <v/>
      </c>
      <c r="N50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09" spans="1:14" x14ac:dyDescent="0.25">
      <c r="A509" s="89"/>
      <c r="B509" s="100" t="str">
        <f>IF(Expenses[[#This Row],[Employee ID]]="(enter ID)","(autofill)",IF(Expenses[[#This Row],[Employee ID]]="","",IFERROR(VLOOKUP(Expenses[[#This Row],[Employee ID]],EmployeeInfo[],3,0),"ID ERROR")))</f>
        <v/>
      </c>
      <c r="C509" s="90"/>
      <c r="D509" s="91"/>
      <c r="E509" s="92"/>
      <c r="F509" s="93"/>
      <c r="G509" s="136"/>
      <c r="H509" s="102" t="str">
        <f>IF(Expenses[[#This Row],[Employee ID]]="(enter ID)","(autofill)",IF(Expenses[[#This Row],[Employee ID]]="","",IFERROR(VLOOKUP(Expenses[[#This Row],[Employee ID]],EmployeeInfo[],7,0),"ID ERROR")))</f>
        <v/>
      </c>
      <c r="I509" s="94"/>
      <c r="J509" s="126"/>
      <c r="K509" s="126"/>
      <c r="L509" s="104" t="str">
        <f>IF(Expenses[[#This Row],[Employee ID]]="(enter ID)","(autofill)",IF(Expenses[[#This Row],[Employee ID]]="","",IFERROR(ROUND(Expenses[[#This Row],['# of Hours]]*Expenses[[#This Row],[Hourly Rate]],2),0)))</f>
        <v/>
      </c>
      <c r="M509" s="104" t="str">
        <f>IF(Expenses[[#This Row],[Employee ID]]="(enter ID)","(autofill)",IF(Expenses[[#This Row],[Employee ID]]="","",IFERROR(ROUND(ROUND(Expenses[[#This Row],[Miles Traveled]]*0.655,2)+Expenses[[#This Row],[Meals 
Cost]]+Expenses[[#This Row],[Lodging Cost]],2),0)))</f>
        <v/>
      </c>
      <c r="N50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0" spans="1:14" x14ac:dyDescent="0.25">
      <c r="A510" s="89"/>
      <c r="B510" s="100" t="str">
        <f>IF(Expenses[[#This Row],[Employee ID]]="(enter ID)","(autofill)",IF(Expenses[[#This Row],[Employee ID]]="","",IFERROR(VLOOKUP(Expenses[[#This Row],[Employee ID]],EmployeeInfo[],3,0),"ID ERROR")))</f>
        <v/>
      </c>
      <c r="C510" s="90"/>
      <c r="D510" s="91"/>
      <c r="E510" s="92"/>
      <c r="F510" s="93"/>
      <c r="G510" s="136"/>
      <c r="H510" s="102" t="str">
        <f>IF(Expenses[[#This Row],[Employee ID]]="(enter ID)","(autofill)",IF(Expenses[[#This Row],[Employee ID]]="","",IFERROR(VLOOKUP(Expenses[[#This Row],[Employee ID]],EmployeeInfo[],7,0),"ID ERROR")))</f>
        <v/>
      </c>
      <c r="I510" s="94"/>
      <c r="J510" s="126"/>
      <c r="K510" s="126"/>
      <c r="L510" s="104" t="str">
        <f>IF(Expenses[[#This Row],[Employee ID]]="(enter ID)","(autofill)",IF(Expenses[[#This Row],[Employee ID]]="","",IFERROR(ROUND(Expenses[[#This Row],['# of Hours]]*Expenses[[#This Row],[Hourly Rate]],2),0)))</f>
        <v/>
      </c>
      <c r="M510" s="104" t="str">
        <f>IF(Expenses[[#This Row],[Employee ID]]="(enter ID)","(autofill)",IF(Expenses[[#This Row],[Employee ID]]="","",IFERROR(ROUND(ROUND(Expenses[[#This Row],[Miles Traveled]]*0.655,2)+Expenses[[#This Row],[Meals 
Cost]]+Expenses[[#This Row],[Lodging Cost]],2),0)))</f>
        <v/>
      </c>
      <c r="N51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1" spans="1:14" x14ac:dyDescent="0.25">
      <c r="A511" s="89"/>
      <c r="B511" s="100" t="str">
        <f>IF(Expenses[[#This Row],[Employee ID]]="(enter ID)","(autofill)",IF(Expenses[[#This Row],[Employee ID]]="","",IFERROR(VLOOKUP(Expenses[[#This Row],[Employee ID]],EmployeeInfo[],3,0),"ID ERROR")))</f>
        <v/>
      </c>
      <c r="C511" s="90"/>
      <c r="D511" s="91"/>
      <c r="E511" s="92"/>
      <c r="F511" s="93"/>
      <c r="G511" s="136"/>
      <c r="H511" s="102" t="str">
        <f>IF(Expenses[[#This Row],[Employee ID]]="(enter ID)","(autofill)",IF(Expenses[[#This Row],[Employee ID]]="","",IFERROR(VLOOKUP(Expenses[[#This Row],[Employee ID]],EmployeeInfo[],7,0),"ID ERROR")))</f>
        <v/>
      </c>
      <c r="I511" s="94"/>
      <c r="J511" s="126"/>
      <c r="K511" s="126"/>
      <c r="L511" s="104" t="str">
        <f>IF(Expenses[[#This Row],[Employee ID]]="(enter ID)","(autofill)",IF(Expenses[[#This Row],[Employee ID]]="","",IFERROR(ROUND(Expenses[[#This Row],['# of Hours]]*Expenses[[#This Row],[Hourly Rate]],2),0)))</f>
        <v/>
      </c>
      <c r="M511" s="104" t="str">
        <f>IF(Expenses[[#This Row],[Employee ID]]="(enter ID)","(autofill)",IF(Expenses[[#This Row],[Employee ID]]="","",IFERROR(ROUND(ROUND(Expenses[[#This Row],[Miles Traveled]]*0.655,2)+Expenses[[#This Row],[Meals 
Cost]]+Expenses[[#This Row],[Lodging Cost]],2),0)))</f>
        <v/>
      </c>
      <c r="N51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2" spans="1:14" x14ac:dyDescent="0.25">
      <c r="A512" s="89"/>
      <c r="B512" s="100" t="str">
        <f>IF(Expenses[[#This Row],[Employee ID]]="(enter ID)","(autofill)",IF(Expenses[[#This Row],[Employee ID]]="","",IFERROR(VLOOKUP(Expenses[[#This Row],[Employee ID]],EmployeeInfo[],3,0),"ID ERROR")))</f>
        <v/>
      </c>
      <c r="C512" s="90"/>
      <c r="D512" s="91"/>
      <c r="E512" s="92"/>
      <c r="F512" s="93"/>
      <c r="G512" s="136"/>
      <c r="H512" s="102" t="str">
        <f>IF(Expenses[[#This Row],[Employee ID]]="(enter ID)","(autofill)",IF(Expenses[[#This Row],[Employee ID]]="","",IFERROR(VLOOKUP(Expenses[[#This Row],[Employee ID]],EmployeeInfo[],7,0),"ID ERROR")))</f>
        <v/>
      </c>
      <c r="I512" s="94"/>
      <c r="J512" s="126"/>
      <c r="K512" s="126"/>
      <c r="L512" s="104" t="str">
        <f>IF(Expenses[[#This Row],[Employee ID]]="(enter ID)","(autofill)",IF(Expenses[[#This Row],[Employee ID]]="","",IFERROR(ROUND(Expenses[[#This Row],['# of Hours]]*Expenses[[#This Row],[Hourly Rate]],2),0)))</f>
        <v/>
      </c>
      <c r="M512" s="104" t="str">
        <f>IF(Expenses[[#This Row],[Employee ID]]="(enter ID)","(autofill)",IF(Expenses[[#This Row],[Employee ID]]="","",IFERROR(ROUND(ROUND(Expenses[[#This Row],[Miles Traveled]]*0.655,2)+Expenses[[#This Row],[Meals 
Cost]]+Expenses[[#This Row],[Lodging Cost]],2),0)))</f>
        <v/>
      </c>
      <c r="N51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3" spans="1:14" x14ac:dyDescent="0.25">
      <c r="A513" s="89"/>
      <c r="B513" s="100" t="str">
        <f>IF(Expenses[[#This Row],[Employee ID]]="(enter ID)","(autofill)",IF(Expenses[[#This Row],[Employee ID]]="","",IFERROR(VLOOKUP(Expenses[[#This Row],[Employee ID]],EmployeeInfo[],3,0),"ID ERROR")))</f>
        <v/>
      </c>
      <c r="C513" s="90"/>
      <c r="D513" s="91"/>
      <c r="E513" s="92"/>
      <c r="F513" s="93"/>
      <c r="G513" s="136"/>
      <c r="H513" s="102" t="str">
        <f>IF(Expenses[[#This Row],[Employee ID]]="(enter ID)","(autofill)",IF(Expenses[[#This Row],[Employee ID]]="","",IFERROR(VLOOKUP(Expenses[[#This Row],[Employee ID]],EmployeeInfo[],7,0),"ID ERROR")))</f>
        <v/>
      </c>
      <c r="I513" s="94"/>
      <c r="J513" s="126"/>
      <c r="K513" s="126"/>
      <c r="L513" s="104" t="str">
        <f>IF(Expenses[[#This Row],[Employee ID]]="(enter ID)","(autofill)",IF(Expenses[[#This Row],[Employee ID]]="","",IFERROR(ROUND(Expenses[[#This Row],['# of Hours]]*Expenses[[#This Row],[Hourly Rate]],2),0)))</f>
        <v/>
      </c>
      <c r="M513" s="104" t="str">
        <f>IF(Expenses[[#This Row],[Employee ID]]="(enter ID)","(autofill)",IF(Expenses[[#This Row],[Employee ID]]="","",IFERROR(ROUND(ROUND(Expenses[[#This Row],[Miles Traveled]]*0.655,2)+Expenses[[#This Row],[Meals 
Cost]]+Expenses[[#This Row],[Lodging Cost]],2),0)))</f>
        <v/>
      </c>
      <c r="N51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4" spans="1:14" x14ac:dyDescent="0.25">
      <c r="A514" s="89"/>
      <c r="B514" s="100" t="str">
        <f>IF(Expenses[[#This Row],[Employee ID]]="(enter ID)","(autofill)",IF(Expenses[[#This Row],[Employee ID]]="","",IFERROR(VLOOKUP(Expenses[[#This Row],[Employee ID]],EmployeeInfo[],3,0),"ID ERROR")))</f>
        <v/>
      </c>
      <c r="C514" s="90"/>
      <c r="D514" s="91"/>
      <c r="E514" s="92"/>
      <c r="F514" s="93"/>
      <c r="G514" s="136"/>
      <c r="H514" s="102" t="str">
        <f>IF(Expenses[[#This Row],[Employee ID]]="(enter ID)","(autofill)",IF(Expenses[[#This Row],[Employee ID]]="","",IFERROR(VLOOKUP(Expenses[[#This Row],[Employee ID]],EmployeeInfo[],7,0),"ID ERROR")))</f>
        <v/>
      </c>
      <c r="I514" s="94"/>
      <c r="J514" s="126"/>
      <c r="K514" s="126"/>
      <c r="L514" s="104" t="str">
        <f>IF(Expenses[[#This Row],[Employee ID]]="(enter ID)","(autofill)",IF(Expenses[[#This Row],[Employee ID]]="","",IFERROR(ROUND(Expenses[[#This Row],['# of Hours]]*Expenses[[#This Row],[Hourly Rate]],2),0)))</f>
        <v/>
      </c>
      <c r="M514" s="104" t="str">
        <f>IF(Expenses[[#This Row],[Employee ID]]="(enter ID)","(autofill)",IF(Expenses[[#This Row],[Employee ID]]="","",IFERROR(ROUND(ROUND(Expenses[[#This Row],[Miles Traveled]]*0.655,2)+Expenses[[#This Row],[Meals 
Cost]]+Expenses[[#This Row],[Lodging Cost]],2),0)))</f>
        <v/>
      </c>
      <c r="N51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5" spans="1:14" x14ac:dyDescent="0.25">
      <c r="A515" s="89"/>
      <c r="B515" s="100" t="str">
        <f>IF(Expenses[[#This Row],[Employee ID]]="(enter ID)","(autofill)",IF(Expenses[[#This Row],[Employee ID]]="","",IFERROR(VLOOKUP(Expenses[[#This Row],[Employee ID]],EmployeeInfo[],3,0),"ID ERROR")))</f>
        <v/>
      </c>
      <c r="C515" s="90"/>
      <c r="D515" s="91"/>
      <c r="E515" s="92"/>
      <c r="F515" s="93"/>
      <c r="G515" s="136"/>
      <c r="H515" s="102" t="str">
        <f>IF(Expenses[[#This Row],[Employee ID]]="(enter ID)","(autofill)",IF(Expenses[[#This Row],[Employee ID]]="","",IFERROR(VLOOKUP(Expenses[[#This Row],[Employee ID]],EmployeeInfo[],7,0),"ID ERROR")))</f>
        <v/>
      </c>
      <c r="I515" s="94"/>
      <c r="J515" s="126"/>
      <c r="K515" s="126"/>
      <c r="L515" s="104" t="str">
        <f>IF(Expenses[[#This Row],[Employee ID]]="(enter ID)","(autofill)",IF(Expenses[[#This Row],[Employee ID]]="","",IFERROR(ROUND(Expenses[[#This Row],['# of Hours]]*Expenses[[#This Row],[Hourly Rate]],2),0)))</f>
        <v/>
      </c>
      <c r="M515" s="104" t="str">
        <f>IF(Expenses[[#This Row],[Employee ID]]="(enter ID)","(autofill)",IF(Expenses[[#This Row],[Employee ID]]="","",IFERROR(ROUND(ROUND(Expenses[[#This Row],[Miles Traveled]]*0.655,2)+Expenses[[#This Row],[Meals 
Cost]]+Expenses[[#This Row],[Lodging Cost]],2),0)))</f>
        <v/>
      </c>
      <c r="N51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6" spans="1:14" x14ac:dyDescent="0.25">
      <c r="A516" s="89"/>
      <c r="B516" s="100" t="str">
        <f>IF(Expenses[[#This Row],[Employee ID]]="(enter ID)","(autofill)",IF(Expenses[[#This Row],[Employee ID]]="","",IFERROR(VLOOKUP(Expenses[[#This Row],[Employee ID]],EmployeeInfo[],3,0),"ID ERROR")))</f>
        <v/>
      </c>
      <c r="C516" s="90"/>
      <c r="D516" s="91"/>
      <c r="E516" s="92"/>
      <c r="F516" s="93"/>
      <c r="G516" s="136"/>
      <c r="H516" s="102" t="str">
        <f>IF(Expenses[[#This Row],[Employee ID]]="(enter ID)","(autofill)",IF(Expenses[[#This Row],[Employee ID]]="","",IFERROR(VLOOKUP(Expenses[[#This Row],[Employee ID]],EmployeeInfo[],7,0),"ID ERROR")))</f>
        <v/>
      </c>
      <c r="I516" s="94"/>
      <c r="J516" s="126"/>
      <c r="K516" s="126"/>
      <c r="L516" s="104" t="str">
        <f>IF(Expenses[[#This Row],[Employee ID]]="(enter ID)","(autofill)",IF(Expenses[[#This Row],[Employee ID]]="","",IFERROR(ROUND(Expenses[[#This Row],['# of Hours]]*Expenses[[#This Row],[Hourly Rate]],2),0)))</f>
        <v/>
      </c>
      <c r="M516" s="104" t="str">
        <f>IF(Expenses[[#This Row],[Employee ID]]="(enter ID)","(autofill)",IF(Expenses[[#This Row],[Employee ID]]="","",IFERROR(ROUND(ROUND(Expenses[[#This Row],[Miles Traveled]]*0.655,2)+Expenses[[#This Row],[Meals 
Cost]]+Expenses[[#This Row],[Lodging Cost]],2),0)))</f>
        <v/>
      </c>
      <c r="N51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7" spans="1:14" x14ac:dyDescent="0.25">
      <c r="A517" s="89"/>
      <c r="B517" s="100" t="str">
        <f>IF(Expenses[[#This Row],[Employee ID]]="(enter ID)","(autofill)",IF(Expenses[[#This Row],[Employee ID]]="","",IFERROR(VLOOKUP(Expenses[[#This Row],[Employee ID]],EmployeeInfo[],3,0),"ID ERROR")))</f>
        <v/>
      </c>
      <c r="C517" s="90"/>
      <c r="D517" s="91"/>
      <c r="E517" s="92"/>
      <c r="F517" s="93"/>
      <c r="G517" s="136"/>
      <c r="H517" s="102" t="str">
        <f>IF(Expenses[[#This Row],[Employee ID]]="(enter ID)","(autofill)",IF(Expenses[[#This Row],[Employee ID]]="","",IFERROR(VLOOKUP(Expenses[[#This Row],[Employee ID]],EmployeeInfo[],7,0),"ID ERROR")))</f>
        <v/>
      </c>
      <c r="I517" s="94"/>
      <c r="J517" s="126"/>
      <c r="K517" s="126"/>
      <c r="L517" s="104" t="str">
        <f>IF(Expenses[[#This Row],[Employee ID]]="(enter ID)","(autofill)",IF(Expenses[[#This Row],[Employee ID]]="","",IFERROR(ROUND(Expenses[[#This Row],['# of Hours]]*Expenses[[#This Row],[Hourly Rate]],2),0)))</f>
        <v/>
      </c>
      <c r="M517" s="104" t="str">
        <f>IF(Expenses[[#This Row],[Employee ID]]="(enter ID)","(autofill)",IF(Expenses[[#This Row],[Employee ID]]="","",IFERROR(ROUND(ROUND(Expenses[[#This Row],[Miles Traveled]]*0.655,2)+Expenses[[#This Row],[Meals 
Cost]]+Expenses[[#This Row],[Lodging Cost]],2),0)))</f>
        <v/>
      </c>
      <c r="N51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8" spans="1:14" x14ac:dyDescent="0.25">
      <c r="A518" s="89"/>
      <c r="B518" s="100" t="str">
        <f>IF(Expenses[[#This Row],[Employee ID]]="(enter ID)","(autofill)",IF(Expenses[[#This Row],[Employee ID]]="","",IFERROR(VLOOKUP(Expenses[[#This Row],[Employee ID]],EmployeeInfo[],3,0),"ID ERROR")))</f>
        <v/>
      </c>
      <c r="C518" s="90"/>
      <c r="D518" s="91"/>
      <c r="E518" s="92"/>
      <c r="F518" s="93"/>
      <c r="G518" s="136"/>
      <c r="H518" s="102" t="str">
        <f>IF(Expenses[[#This Row],[Employee ID]]="(enter ID)","(autofill)",IF(Expenses[[#This Row],[Employee ID]]="","",IFERROR(VLOOKUP(Expenses[[#This Row],[Employee ID]],EmployeeInfo[],7,0),"ID ERROR")))</f>
        <v/>
      </c>
      <c r="I518" s="94"/>
      <c r="J518" s="126"/>
      <c r="K518" s="126"/>
      <c r="L518" s="104" t="str">
        <f>IF(Expenses[[#This Row],[Employee ID]]="(enter ID)","(autofill)",IF(Expenses[[#This Row],[Employee ID]]="","",IFERROR(ROUND(Expenses[[#This Row],['# of Hours]]*Expenses[[#This Row],[Hourly Rate]],2),0)))</f>
        <v/>
      </c>
      <c r="M518" s="104" t="str">
        <f>IF(Expenses[[#This Row],[Employee ID]]="(enter ID)","(autofill)",IF(Expenses[[#This Row],[Employee ID]]="","",IFERROR(ROUND(ROUND(Expenses[[#This Row],[Miles Traveled]]*0.655,2)+Expenses[[#This Row],[Meals 
Cost]]+Expenses[[#This Row],[Lodging Cost]],2),0)))</f>
        <v/>
      </c>
      <c r="N51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19" spans="1:14" x14ac:dyDescent="0.25">
      <c r="A519" s="89"/>
      <c r="B519" s="100" t="str">
        <f>IF(Expenses[[#This Row],[Employee ID]]="(enter ID)","(autofill)",IF(Expenses[[#This Row],[Employee ID]]="","",IFERROR(VLOOKUP(Expenses[[#This Row],[Employee ID]],EmployeeInfo[],3,0),"ID ERROR")))</f>
        <v/>
      </c>
      <c r="C519" s="90"/>
      <c r="D519" s="91"/>
      <c r="E519" s="92"/>
      <c r="F519" s="93"/>
      <c r="G519" s="136"/>
      <c r="H519" s="102" t="str">
        <f>IF(Expenses[[#This Row],[Employee ID]]="(enter ID)","(autofill)",IF(Expenses[[#This Row],[Employee ID]]="","",IFERROR(VLOOKUP(Expenses[[#This Row],[Employee ID]],EmployeeInfo[],7,0),"ID ERROR")))</f>
        <v/>
      </c>
      <c r="I519" s="94"/>
      <c r="J519" s="126"/>
      <c r="K519" s="126"/>
      <c r="L519" s="104" t="str">
        <f>IF(Expenses[[#This Row],[Employee ID]]="(enter ID)","(autofill)",IF(Expenses[[#This Row],[Employee ID]]="","",IFERROR(ROUND(Expenses[[#This Row],['# of Hours]]*Expenses[[#This Row],[Hourly Rate]],2),0)))</f>
        <v/>
      </c>
      <c r="M519" s="104" t="str">
        <f>IF(Expenses[[#This Row],[Employee ID]]="(enter ID)","(autofill)",IF(Expenses[[#This Row],[Employee ID]]="","",IFERROR(ROUND(ROUND(Expenses[[#This Row],[Miles Traveled]]*0.655,2)+Expenses[[#This Row],[Meals 
Cost]]+Expenses[[#This Row],[Lodging Cost]],2),0)))</f>
        <v/>
      </c>
      <c r="N51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0" spans="1:14" x14ac:dyDescent="0.25">
      <c r="A520" s="89"/>
      <c r="B520" s="100" t="str">
        <f>IF(Expenses[[#This Row],[Employee ID]]="(enter ID)","(autofill)",IF(Expenses[[#This Row],[Employee ID]]="","",IFERROR(VLOOKUP(Expenses[[#This Row],[Employee ID]],EmployeeInfo[],3,0),"ID ERROR")))</f>
        <v/>
      </c>
      <c r="C520" s="90"/>
      <c r="D520" s="91"/>
      <c r="E520" s="92"/>
      <c r="F520" s="93"/>
      <c r="G520" s="136"/>
      <c r="H520" s="102" t="str">
        <f>IF(Expenses[[#This Row],[Employee ID]]="(enter ID)","(autofill)",IF(Expenses[[#This Row],[Employee ID]]="","",IFERROR(VLOOKUP(Expenses[[#This Row],[Employee ID]],EmployeeInfo[],7,0),"ID ERROR")))</f>
        <v/>
      </c>
      <c r="I520" s="94"/>
      <c r="J520" s="126"/>
      <c r="K520" s="126"/>
      <c r="L520" s="104" t="str">
        <f>IF(Expenses[[#This Row],[Employee ID]]="(enter ID)","(autofill)",IF(Expenses[[#This Row],[Employee ID]]="","",IFERROR(ROUND(Expenses[[#This Row],['# of Hours]]*Expenses[[#This Row],[Hourly Rate]],2),0)))</f>
        <v/>
      </c>
      <c r="M520" s="104" t="str">
        <f>IF(Expenses[[#This Row],[Employee ID]]="(enter ID)","(autofill)",IF(Expenses[[#This Row],[Employee ID]]="","",IFERROR(ROUND(ROUND(Expenses[[#This Row],[Miles Traveled]]*0.655,2)+Expenses[[#This Row],[Meals 
Cost]]+Expenses[[#This Row],[Lodging Cost]],2),0)))</f>
        <v/>
      </c>
      <c r="N52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1" spans="1:14" x14ac:dyDescent="0.25">
      <c r="A521" s="89"/>
      <c r="B521" s="100" t="str">
        <f>IF(Expenses[[#This Row],[Employee ID]]="(enter ID)","(autofill)",IF(Expenses[[#This Row],[Employee ID]]="","",IFERROR(VLOOKUP(Expenses[[#This Row],[Employee ID]],EmployeeInfo[],3,0),"ID ERROR")))</f>
        <v/>
      </c>
      <c r="C521" s="90"/>
      <c r="D521" s="91"/>
      <c r="E521" s="92"/>
      <c r="F521" s="93"/>
      <c r="G521" s="136"/>
      <c r="H521" s="102" t="str">
        <f>IF(Expenses[[#This Row],[Employee ID]]="(enter ID)","(autofill)",IF(Expenses[[#This Row],[Employee ID]]="","",IFERROR(VLOOKUP(Expenses[[#This Row],[Employee ID]],EmployeeInfo[],7,0),"ID ERROR")))</f>
        <v/>
      </c>
      <c r="I521" s="94"/>
      <c r="J521" s="126"/>
      <c r="K521" s="126"/>
      <c r="L521" s="104" t="str">
        <f>IF(Expenses[[#This Row],[Employee ID]]="(enter ID)","(autofill)",IF(Expenses[[#This Row],[Employee ID]]="","",IFERROR(ROUND(Expenses[[#This Row],['# of Hours]]*Expenses[[#This Row],[Hourly Rate]],2),0)))</f>
        <v/>
      </c>
      <c r="M521" s="104" t="str">
        <f>IF(Expenses[[#This Row],[Employee ID]]="(enter ID)","(autofill)",IF(Expenses[[#This Row],[Employee ID]]="","",IFERROR(ROUND(ROUND(Expenses[[#This Row],[Miles Traveled]]*0.655,2)+Expenses[[#This Row],[Meals 
Cost]]+Expenses[[#This Row],[Lodging Cost]],2),0)))</f>
        <v/>
      </c>
      <c r="N52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2" spans="1:14" x14ac:dyDescent="0.25">
      <c r="A522" s="89"/>
      <c r="B522" s="100" t="str">
        <f>IF(Expenses[[#This Row],[Employee ID]]="(enter ID)","(autofill)",IF(Expenses[[#This Row],[Employee ID]]="","",IFERROR(VLOOKUP(Expenses[[#This Row],[Employee ID]],EmployeeInfo[],3,0),"ID ERROR")))</f>
        <v/>
      </c>
      <c r="C522" s="90"/>
      <c r="D522" s="91"/>
      <c r="E522" s="92"/>
      <c r="F522" s="93"/>
      <c r="G522" s="136"/>
      <c r="H522" s="102" t="str">
        <f>IF(Expenses[[#This Row],[Employee ID]]="(enter ID)","(autofill)",IF(Expenses[[#This Row],[Employee ID]]="","",IFERROR(VLOOKUP(Expenses[[#This Row],[Employee ID]],EmployeeInfo[],7,0),"ID ERROR")))</f>
        <v/>
      </c>
      <c r="I522" s="94"/>
      <c r="J522" s="126"/>
      <c r="K522" s="126"/>
      <c r="L522" s="104" t="str">
        <f>IF(Expenses[[#This Row],[Employee ID]]="(enter ID)","(autofill)",IF(Expenses[[#This Row],[Employee ID]]="","",IFERROR(ROUND(Expenses[[#This Row],['# of Hours]]*Expenses[[#This Row],[Hourly Rate]],2),0)))</f>
        <v/>
      </c>
      <c r="M522" s="104" t="str">
        <f>IF(Expenses[[#This Row],[Employee ID]]="(enter ID)","(autofill)",IF(Expenses[[#This Row],[Employee ID]]="","",IFERROR(ROUND(ROUND(Expenses[[#This Row],[Miles Traveled]]*0.655,2)+Expenses[[#This Row],[Meals 
Cost]]+Expenses[[#This Row],[Lodging Cost]],2),0)))</f>
        <v/>
      </c>
      <c r="N52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3" spans="1:14" x14ac:dyDescent="0.25">
      <c r="A523" s="89"/>
      <c r="B523" s="100" t="str">
        <f>IF(Expenses[[#This Row],[Employee ID]]="(enter ID)","(autofill)",IF(Expenses[[#This Row],[Employee ID]]="","",IFERROR(VLOOKUP(Expenses[[#This Row],[Employee ID]],EmployeeInfo[],3,0),"ID ERROR")))</f>
        <v/>
      </c>
      <c r="C523" s="90"/>
      <c r="D523" s="91"/>
      <c r="E523" s="92"/>
      <c r="F523" s="93"/>
      <c r="G523" s="136"/>
      <c r="H523" s="102" t="str">
        <f>IF(Expenses[[#This Row],[Employee ID]]="(enter ID)","(autofill)",IF(Expenses[[#This Row],[Employee ID]]="","",IFERROR(VLOOKUP(Expenses[[#This Row],[Employee ID]],EmployeeInfo[],7,0),"ID ERROR")))</f>
        <v/>
      </c>
      <c r="I523" s="94"/>
      <c r="J523" s="126"/>
      <c r="K523" s="126"/>
      <c r="L523" s="104" t="str">
        <f>IF(Expenses[[#This Row],[Employee ID]]="(enter ID)","(autofill)",IF(Expenses[[#This Row],[Employee ID]]="","",IFERROR(ROUND(Expenses[[#This Row],['# of Hours]]*Expenses[[#This Row],[Hourly Rate]],2),0)))</f>
        <v/>
      </c>
      <c r="M523" s="104" t="str">
        <f>IF(Expenses[[#This Row],[Employee ID]]="(enter ID)","(autofill)",IF(Expenses[[#This Row],[Employee ID]]="","",IFERROR(ROUND(ROUND(Expenses[[#This Row],[Miles Traveled]]*0.655,2)+Expenses[[#This Row],[Meals 
Cost]]+Expenses[[#This Row],[Lodging Cost]],2),0)))</f>
        <v/>
      </c>
      <c r="N52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4" spans="1:14" x14ac:dyDescent="0.25">
      <c r="A524" s="89"/>
      <c r="B524" s="100" t="str">
        <f>IF(Expenses[[#This Row],[Employee ID]]="(enter ID)","(autofill)",IF(Expenses[[#This Row],[Employee ID]]="","",IFERROR(VLOOKUP(Expenses[[#This Row],[Employee ID]],EmployeeInfo[],3,0),"ID ERROR")))</f>
        <v/>
      </c>
      <c r="C524" s="90"/>
      <c r="D524" s="91"/>
      <c r="E524" s="92"/>
      <c r="F524" s="93"/>
      <c r="G524" s="136"/>
      <c r="H524" s="102" t="str">
        <f>IF(Expenses[[#This Row],[Employee ID]]="(enter ID)","(autofill)",IF(Expenses[[#This Row],[Employee ID]]="","",IFERROR(VLOOKUP(Expenses[[#This Row],[Employee ID]],EmployeeInfo[],7,0),"ID ERROR")))</f>
        <v/>
      </c>
      <c r="I524" s="94"/>
      <c r="J524" s="126"/>
      <c r="K524" s="126"/>
      <c r="L524" s="104" t="str">
        <f>IF(Expenses[[#This Row],[Employee ID]]="(enter ID)","(autofill)",IF(Expenses[[#This Row],[Employee ID]]="","",IFERROR(ROUND(Expenses[[#This Row],['# of Hours]]*Expenses[[#This Row],[Hourly Rate]],2),0)))</f>
        <v/>
      </c>
      <c r="M524" s="104" t="str">
        <f>IF(Expenses[[#This Row],[Employee ID]]="(enter ID)","(autofill)",IF(Expenses[[#This Row],[Employee ID]]="","",IFERROR(ROUND(ROUND(Expenses[[#This Row],[Miles Traveled]]*0.655,2)+Expenses[[#This Row],[Meals 
Cost]]+Expenses[[#This Row],[Lodging Cost]],2),0)))</f>
        <v/>
      </c>
      <c r="N52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5" spans="1:14" x14ac:dyDescent="0.25">
      <c r="A525" s="89"/>
      <c r="B525" s="100" t="str">
        <f>IF(Expenses[[#This Row],[Employee ID]]="(enter ID)","(autofill)",IF(Expenses[[#This Row],[Employee ID]]="","",IFERROR(VLOOKUP(Expenses[[#This Row],[Employee ID]],EmployeeInfo[],3,0),"ID ERROR")))</f>
        <v/>
      </c>
      <c r="C525" s="90"/>
      <c r="D525" s="91"/>
      <c r="E525" s="92"/>
      <c r="F525" s="93"/>
      <c r="G525" s="136"/>
      <c r="H525" s="102" t="str">
        <f>IF(Expenses[[#This Row],[Employee ID]]="(enter ID)","(autofill)",IF(Expenses[[#This Row],[Employee ID]]="","",IFERROR(VLOOKUP(Expenses[[#This Row],[Employee ID]],EmployeeInfo[],7,0),"ID ERROR")))</f>
        <v/>
      </c>
      <c r="I525" s="94"/>
      <c r="J525" s="126"/>
      <c r="K525" s="126"/>
      <c r="L525" s="104" t="str">
        <f>IF(Expenses[[#This Row],[Employee ID]]="(enter ID)","(autofill)",IF(Expenses[[#This Row],[Employee ID]]="","",IFERROR(ROUND(Expenses[[#This Row],['# of Hours]]*Expenses[[#This Row],[Hourly Rate]],2),0)))</f>
        <v/>
      </c>
      <c r="M525" s="104" t="str">
        <f>IF(Expenses[[#This Row],[Employee ID]]="(enter ID)","(autofill)",IF(Expenses[[#This Row],[Employee ID]]="","",IFERROR(ROUND(ROUND(Expenses[[#This Row],[Miles Traveled]]*0.655,2)+Expenses[[#This Row],[Meals 
Cost]]+Expenses[[#This Row],[Lodging Cost]],2),0)))</f>
        <v/>
      </c>
      <c r="N52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6" spans="1:14" x14ac:dyDescent="0.25">
      <c r="A526" s="89"/>
      <c r="B526" s="100" t="str">
        <f>IF(Expenses[[#This Row],[Employee ID]]="(enter ID)","(autofill)",IF(Expenses[[#This Row],[Employee ID]]="","",IFERROR(VLOOKUP(Expenses[[#This Row],[Employee ID]],EmployeeInfo[],3,0),"ID ERROR")))</f>
        <v/>
      </c>
      <c r="C526" s="90"/>
      <c r="D526" s="91"/>
      <c r="E526" s="92"/>
      <c r="F526" s="93"/>
      <c r="G526" s="136"/>
      <c r="H526" s="102" t="str">
        <f>IF(Expenses[[#This Row],[Employee ID]]="(enter ID)","(autofill)",IF(Expenses[[#This Row],[Employee ID]]="","",IFERROR(VLOOKUP(Expenses[[#This Row],[Employee ID]],EmployeeInfo[],7,0),"ID ERROR")))</f>
        <v/>
      </c>
      <c r="I526" s="94"/>
      <c r="J526" s="126"/>
      <c r="K526" s="126"/>
      <c r="L526" s="104" t="str">
        <f>IF(Expenses[[#This Row],[Employee ID]]="(enter ID)","(autofill)",IF(Expenses[[#This Row],[Employee ID]]="","",IFERROR(ROUND(Expenses[[#This Row],['# of Hours]]*Expenses[[#This Row],[Hourly Rate]],2),0)))</f>
        <v/>
      </c>
      <c r="M526" s="104" t="str">
        <f>IF(Expenses[[#This Row],[Employee ID]]="(enter ID)","(autofill)",IF(Expenses[[#This Row],[Employee ID]]="","",IFERROR(ROUND(ROUND(Expenses[[#This Row],[Miles Traveled]]*0.655,2)+Expenses[[#This Row],[Meals 
Cost]]+Expenses[[#This Row],[Lodging Cost]],2),0)))</f>
        <v/>
      </c>
      <c r="N52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7" spans="1:14" x14ac:dyDescent="0.25">
      <c r="A527" s="89"/>
      <c r="B527" s="100" t="str">
        <f>IF(Expenses[[#This Row],[Employee ID]]="(enter ID)","(autofill)",IF(Expenses[[#This Row],[Employee ID]]="","",IFERROR(VLOOKUP(Expenses[[#This Row],[Employee ID]],EmployeeInfo[],3,0),"ID ERROR")))</f>
        <v/>
      </c>
      <c r="C527" s="90"/>
      <c r="D527" s="91"/>
      <c r="E527" s="92"/>
      <c r="F527" s="93"/>
      <c r="G527" s="136"/>
      <c r="H527" s="102" t="str">
        <f>IF(Expenses[[#This Row],[Employee ID]]="(enter ID)","(autofill)",IF(Expenses[[#This Row],[Employee ID]]="","",IFERROR(VLOOKUP(Expenses[[#This Row],[Employee ID]],EmployeeInfo[],7,0),"ID ERROR")))</f>
        <v/>
      </c>
      <c r="I527" s="94"/>
      <c r="J527" s="126"/>
      <c r="K527" s="126"/>
      <c r="L527" s="104" t="str">
        <f>IF(Expenses[[#This Row],[Employee ID]]="(enter ID)","(autofill)",IF(Expenses[[#This Row],[Employee ID]]="","",IFERROR(ROUND(Expenses[[#This Row],['# of Hours]]*Expenses[[#This Row],[Hourly Rate]],2),0)))</f>
        <v/>
      </c>
      <c r="M527" s="104" t="str">
        <f>IF(Expenses[[#This Row],[Employee ID]]="(enter ID)","(autofill)",IF(Expenses[[#This Row],[Employee ID]]="","",IFERROR(ROUND(ROUND(Expenses[[#This Row],[Miles Traveled]]*0.655,2)+Expenses[[#This Row],[Meals 
Cost]]+Expenses[[#This Row],[Lodging Cost]],2),0)))</f>
        <v/>
      </c>
      <c r="N52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8" spans="1:14" x14ac:dyDescent="0.25">
      <c r="A528" s="89"/>
      <c r="B528" s="100" t="str">
        <f>IF(Expenses[[#This Row],[Employee ID]]="(enter ID)","(autofill)",IF(Expenses[[#This Row],[Employee ID]]="","",IFERROR(VLOOKUP(Expenses[[#This Row],[Employee ID]],EmployeeInfo[],3,0),"ID ERROR")))</f>
        <v/>
      </c>
      <c r="C528" s="90"/>
      <c r="D528" s="91"/>
      <c r="E528" s="92"/>
      <c r="F528" s="93"/>
      <c r="G528" s="136"/>
      <c r="H528" s="102" t="str">
        <f>IF(Expenses[[#This Row],[Employee ID]]="(enter ID)","(autofill)",IF(Expenses[[#This Row],[Employee ID]]="","",IFERROR(VLOOKUP(Expenses[[#This Row],[Employee ID]],EmployeeInfo[],7,0),"ID ERROR")))</f>
        <v/>
      </c>
      <c r="I528" s="94"/>
      <c r="J528" s="126"/>
      <c r="K528" s="126"/>
      <c r="L528" s="104" t="str">
        <f>IF(Expenses[[#This Row],[Employee ID]]="(enter ID)","(autofill)",IF(Expenses[[#This Row],[Employee ID]]="","",IFERROR(ROUND(Expenses[[#This Row],['# of Hours]]*Expenses[[#This Row],[Hourly Rate]],2),0)))</f>
        <v/>
      </c>
      <c r="M528" s="104" t="str">
        <f>IF(Expenses[[#This Row],[Employee ID]]="(enter ID)","(autofill)",IF(Expenses[[#This Row],[Employee ID]]="","",IFERROR(ROUND(ROUND(Expenses[[#This Row],[Miles Traveled]]*0.655,2)+Expenses[[#This Row],[Meals 
Cost]]+Expenses[[#This Row],[Lodging Cost]],2),0)))</f>
        <v/>
      </c>
      <c r="N52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29" spans="1:14" x14ac:dyDescent="0.25">
      <c r="A529" s="89"/>
      <c r="B529" s="100" t="str">
        <f>IF(Expenses[[#This Row],[Employee ID]]="(enter ID)","(autofill)",IF(Expenses[[#This Row],[Employee ID]]="","",IFERROR(VLOOKUP(Expenses[[#This Row],[Employee ID]],EmployeeInfo[],3,0),"ID ERROR")))</f>
        <v/>
      </c>
      <c r="C529" s="90"/>
      <c r="D529" s="91"/>
      <c r="E529" s="92"/>
      <c r="F529" s="93"/>
      <c r="G529" s="136"/>
      <c r="H529" s="102" t="str">
        <f>IF(Expenses[[#This Row],[Employee ID]]="(enter ID)","(autofill)",IF(Expenses[[#This Row],[Employee ID]]="","",IFERROR(VLOOKUP(Expenses[[#This Row],[Employee ID]],EmployeeInfo[],7,0),"ID ERROR")))</f>
        <v/>
      </c>
      <c r="I529" s="94"/>
      <c r="J529" s="126"/>
      <c r="K529" s="126"/>
      <c r="L529" s="104" t="str">
        <f>IF(Expenses[[#This Row],[Employee ID]]="(enter ID)","(autofill)",IF(Expenses[[#This Row],[Employee ID]]="","",IFERROR(ROUND(Expenses[[#This Row],['# of Hours]]*Expenses[[#This Row],[Hourly Rate]],2),0)))</f>
        <v/>
      </c>
      <c r="M529" s="104" t="str">
        <f>IF(Expenses[[#This Row],[Employee ID]]="(enter ID)","(autofill)",IF(Expenses[[#This Row],[Employee ID]]="","",IFERROR(ROUND(ROUND(Expenses[[#This Row],[Miles Traveled]]*0.655,2)+Expenses[[#This Row],[Meals 
Cost]]+Expenses[[#This Row],[Lodging Cost]],2),0)))</f>
        <v/>
      </c>
      <c r="N52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0" spans="1:14" x14ac:dyDescent="0.25">
      <c r="A530" s="89"/>
      <c r="B530" s="100" t="str">
        <f>IF(Expenses[[#This Row],[Employee ID]]="(enter ID)","(autofill)",IF(Expenses[[#This Row],[Employee ID]]="","",IFERROR(VLOOKUP(Expenses[[#This Row],[Employee ID]],EmployeeInfo[],3,0),"ID ERROR")))</f>
        <v/>
      </c>
      <c r="C530" s="90"/>
      <c r="D530" s="91"/>
      <c r="E530" s="92"/>
      <c r="F530" s="93"/>
      <c r="G530" s="136"/>
      <c r="H530" s="102" t="str">
        <f>IF(Expenses[[#This Row],[Employee ID]]="(enter ID)","(autofill)",IF(Expenses[[#This Row],[Employee ID]]="","",IFERROR(VLOOKUP(Expenses[[#This Row],[Employee ID]],EmployeeInfo[],7,0),"ID ERROR")))</f>
        <v/>
      </c>
      <c r="I530" s="94"/>
      <c r="J530" s="126"/>
      <c r="K530" s="126"/>
      <c r="L530" s="104" t="str">
        <f>IF(Expenses[[#This Row],[Employee ID]]="(enter ID)","(autofill)",IF(Expenses[[#This Row],[Employee ID]]="","",IFERROR(ROUND(Expenses[[#This Row],['# of Hours]]*Expenses[[#This Row],[Hourly Rate]],2),0)))</f>
        <v/>
      </c>
      <c r="M530" s="104" t="str">
        <f>IF(Expenses[[#This Row],[Employee ID]]="(enter ID)","(autofill)",IF(Expenses[[#This Row],[Employee ID]]="","",IFERROR(ROUND(ROUND(Expenses[[#This Row],[Miles Traveled]]*0.655,2)+Expenses[[#This Row],[Meals 
Cost]]+Expenses[[#This Row],[Lodging Cost]],2),0)))</f>
        <v/>
      </c>
      <c r="N53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1" spans="1:14" x14ac:dyDescent="0.25">
      <c r="A531" s="89"/>
      <c r="B531" s="100" t="str">
        <f>IF(Expenses[[#This Row],[Employee ID]]="(enter ID)","(autofill)",IF(Expenses[[#This Row],[Employee ID]]="","",IFERROR(VLOOKUP(Expenses[[#This Row],[Employee ID]],EmployeeInfo[],3,0),"ID ERROR")))</f>
        <v/>
      </c>
      <c r="C531" s="90"/>
      <c r="D531" s="91"/>
      <c r="E531" s="92"/>
      <c r="F531" s="93"/>
      <c r="G531" s="136"/>
      <c r="H531" s="102" t="str">
        <f>IF(Expenses[[#This Row],[Employee ID]]="(enter ID)","(autofill)",IF(Expenses[[#This Row],[Employee ID]]="","",IFERROR(VLOOKUP(Expenses[[#This Row],[Employee ID]],EmployeeInfo[],7,0),"ID ERROR")))</f>
        <v/>
      </c>
      <c r="I531" s="94"/>
      <c r="J531" s="126"/>
      <c r="K531" s="126"/>
      <c r="L531" s="104" t="str">
        <f>IF(Expenses[[#This Row],[Employee ID]]="(enter ID)","(autofill)",IF(Expenses[[#This Row],[Employee ID]]="","",IFERROR(ROUND(Expenses[[#This Row],['# of Hours]]*Expenses[[#This Row],[Hourly Rate]],2),0)))</f>
        <v/>
      </c>
      <c r="M531" s="104" t="str">
        <f>IF(Expenses[[#This Row],[Employee ID]]="(enter ID)","(autofill)",IF(Expenses[[#This Row],[Employee ID]]="","",IFERROR(ROUND(ROUND(Expenses[[#This Row],[Miles Traveled]]*0.655,2)+Expenses[[#This Row],[Meals 
Cost]]+Expenses[[#This Row],[Lodging Cost]],2),0)))</f>
        <v/>
      </c>
      <c r="N53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2" spans="1:14" x14ac:dyDescent="0.25">
      <c r="A532" s="89"/>
      <c r="B532" s="100" t="str">
        <f>IF(Expenses[[#This Row],[Employee ID]]="(enter ID)","(autofill)",IF(Expenses[[#This Row],[Employee ID]]="","",IFERROR(VLOOKUP(Expenses[[#This Row],[Employee ID]],EmployeeInfo[],3,0),"ID ERROR")))</f>
        <v/>
      </c>
      <c r="C532" s="90"/>
      <c r="D532" s="91"/>
      <c r="E532" s="92"/>
      <c r="F532" s="93"/>
      <c r="G532" s="136"/>
      <c r="H532" s="102" t="str">
        <f>IF(Expenses[[#This Row],[Employee ID]]="(enter ID)","(autofill)",IF(Expenses[[#This Row],[Employee ID]]="","",IFERROR(VLOOKUP(Expenses[[#This Row],[Employee ID]],EmployeeInfo[],7,0),"ID ERROR")))</f>
        <v/>
      </c>
      <c r="I532" s="94"/>
      <c r="J532" s="126"/>
      <c r="K532" s="126"/>
      <c r="L532" s="104" t="str">
        <f>IF(Expenses[[#This Row],[Employee ID]]="(enter ID)","(autofill)",IF(Expenses[[#This Row],[Employee ID]]="","",IFERROR(ROUND(Expenses[[#This Row],['# of Hours]]*Expenses[[#This Row],[Hourly Rate]],2),0)))</f>
        <v/>
      </c>
      <c r="M532" s="104" t="str">
        <f>IF(Expenses[[#This Row],[Employee ID]]="(enter ID)","(autofill)",IF(Expenses[[#This Row],[Employee ID]]="","",IFERROR(ROUND(ROUND(Expenses[[#This Row],[Miles Traveled]]*0.655,2)+Expenses[[#This Row],[Meals 
Cost]]+Expenses[[#This Row],[Lodging Cost]],2),0)))</f>
        <v/>
      </c>
      <c r="N53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3" spans="1:14" x14ac:dyDescent="0.25">
      <c r="A533" s="89"/>
      <c r="B533" s="100" t="str">
        <f>IF(Expenses[[#This Row],[Employee ID]]="(enter ID)","(autofill)",IF(Expenses[[#This Row],[Employee ID]]="","",IFERROR(VLOOKUP(Expenses[[#This Row],[Employee ID]],EmployeeInfo[],3,0),"ID ERROR")))</f>
        <v/>
      </c>
      <c r="C533" s="90"/>
      <c r="D533" s="91"/>
      <c r="E533" s="92"/>
      <c r="F533" s="93"/>
      <c r="G533" s="136"/>
      <c r="H533" s="102" t="str">
        <f>IF(Expenses[[#This Row],[Employee ID]]="(enter ID)","(autofill)",IF(Expenses[[#This Row],[Employee ID]]="","",IFERROR(VLOOKUP(Expenses[[#This Row],[Employee ID]],EmployeeInfo[],7,0),"ID ERROR")))</f>
        <v/>
      </c>
      <c r="I533" s="94"/>
      <c r="J533" s="126"/>
      <c r="K533" s="126"/>
      <c r="L533" s="104" t="str">
        <f>IF(Expenses[[#This Row],[Employee ID]]="(enter ID)","(autofill)",IF(Expenses[[#This Row],[Employee ID]]="","",IFERROR(ROUND(Expenses[[#This Row],['# of Hours]]*Expenses[[#This Row],[Hourly Rate]],2),0)))</f>
        <v/>
      </c>
      <c r="M533" s="104" t="str">
        <f>IF(Expenses[[#This Row],[Employee ID]]="(enter ID)","(autofill)",IF(Expenses[[#This Row],[Employee ID]]="","",IFERROR(ROUND(ROUND(Expenses[[#This Row],[Miles Traveled]]*0.655,2)+Expenses[[#This Row],[Meals 
Cost]]+Expenses[[#This Row],[Lodging Cost]],2),0)))</f>
        <v/>
      </c>
      <c r="N53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4" spans="1:14" x14ac:dyDescent="0.25">
      <c r="A534" s="89"/>
      <c r="B534" s="100" t="str">
        <f>IF(Expenses[[#This Row],[Employee ID]]="(enter ID)","(autofill)",IF(Expenses[[#This Row],[Employee ID]]="","",IFERROR(VLOOKUP(Expenses[[#This Row],[Employee ID]],EmployeeInfo[],3,0),"ID ERROR")))</f>
        <v/>
      </c>
      <c r="C534" s="90"/>
      <c r="D534" s="91"/>
      <c r="E534" s="92"/>
      <c r="F534" s="93"/>
      <c r="G534" s="136"/>
      <c r="H534" s="102" t="str">
        <f>IF(Expenses[[#This Row],[Employee ID]]="(enter ID)","(autofill)",IF(Expenses[[#This Row],[Employee ID]]="","",IFERROR(VLOOKUP(Expenses[[#This Row],[Employee ID]],EmployeeInfo[],7,0),"ID ERROR")))</f>
        <v/>
      </c>
      <c r="I534" s="94"/>
      <c r="J534" s="126"/>
      <c r="K534" s="126"/>
      <c r="L534" s="104" t="str">
        <f>IF(Expenses[[#This Row],[Employee ID]]="(enter ID)","(autofill)",IF(Expenses[[#This Row],[Employee ID]]="","",IFERROR(ROUND(Expenses[[#This Row],['# of Hours]]*Expenses[[#This Row],[Hourly Rate]],2),0)))</f>
        <v/>
      </c>
      <c r="M534" s="104" t="str">
        <f>IF(Expenses[[#This Row],[Employee ID]]="(enter ID)","(autofill)",IF(Expenses[[#This Row],[Employee ID]]="","",IFERROR(ROUND(ROUND(Expenses[[#This Row],[Miles Traveled]]*0.655,2)+Expenses[[#This Row],[Meals 
Cost]]+Expenses[[#This Row],[Lodging Cost]],2),0)))</f>
        <v/>
      </c>
      <c r="N53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5" spans="1:14" x14ac:dyDescent="0.25">
      <c r="A535" s="89"/>
      <c r="B535" s="100" t="str">
        <f>IF(Expenses[[#This Row],[Employee ID]]="(enter ID)","(autofill)",IF(Expenses[[#This Row],[Employee ID]]="","",IFERROR(VLOOKUP(Expenses[[#This Row],[Employee ID]],EmployeeInfo[],3,0),"ID ERROR")))</f>
        <v/>
      </c>
      <c r="C535" s="90"/>
      <c r="D535" s="91"/>
      <c r="E535" s="92"/>
      <c r="F535" s="93"/>
      <c r="G535" s="136"/>
      <c r="H535" s="102" t="str">
        <f>IF(Expenses[[#This Row],[Employee ID]]="(enter ID)","(autofill)",IF(Expenses[[#This Row],[Employee ID]]="","",IFERROR(VLOOKUP(Expenses[[#This Row],[Employee ID]],EmployeeInfo[],7,0),"ID ERROR")))</f>
        <v/>
      </c>
      <c r="I535" s="94"/>
      <c r="J535" s="126"/>
      <c r="K535" s="126"/>
      <c r="L535" s="104" t="str">
        <f>IF(Expenses[[#This Row],[Employee ID]]="(enter ID)","(autofill)",IF(Expenses[[#This Row],[Employee ID]]="","",IFERROR(ROUND(Expenses[[#This Row],['# of Hours]]*Expenses[[#This Row],[Hourly Rate]],2),0)))</f>
        <v/>
      </c>
      <c r="M535" s="104" t="str">
        <f>IF(Expenses[[#This Row],[Employee ID]]="(enter ID)","(autofill)",IF(Expenses[[#This Row],[Employee ID]]="","",IFERROR(ROUND(ROUND(Expenses[[#This Row],[Miles Traveled]]*0.655,2)+Expenses[[#This Row],[Meals 
Cost]]+Expenses[[#This Row],[Lodging Cost]],2),0)))</f>
        <v/>
      </c>
      <c r="N53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6" spans="1:14" x14ac:dyDescent="0.25">
      <c r="A536" s="89"/>
      <c r="B536" s="100" t="str">
        <f>IF(Expenses[[#This Row],[Employee ID]]="(enter ID)","(autofill)",IF(Expenses[[#This Row],[Employee ID]]="","",IFERROR(VLOOKUP(Expenses[[#This Row],[Employee ID]],EmployeeInfo[],3,0),"ID ERROR")))</f>
        <v/>
      </c>
      <c r="C536" s="90"/>
      <c r="D536" s="91"/>
      <c r="E536" s="92"/>
      <c r="F536" s="93"/>
      <c r="G536" s="136"/>
      <c r="H536" s="102" t="str">
        <f>IF(Expenses[[#This Row],[Employee ID]]="(enter ID)","(autofill)",IF(Expenses[[#This Row],[Employee ID]]="","",IFERROR(VLOOKUP(Expenses[[#This Row],[Employee ID]],EmployeeInfo[],7,0),"ID ERROR")))</f>
        <v/>
      </c>
      <c r="I536" s="94"/>
      <c r="J536" s="126"/>
      <c r="K536" s="126"/>
      <c r="L536" s="104" t="str">
        <f>IF(Expenses[[#This Row],[Employee ID]]="(enter ID)","(autofill)",IF(Expenses[[#This Row],[Employee ID]]="","",IFERROR(ROUND(Expenses[[#This Row],['# of Hours]]*Expenses[[#This Row],[Hourly Rate]],2),0)))</f>
        <v/>
      </c>
      <c r="M536" s="104" t="str">
        <f>IF(Expenses[[#This Row],[Employee ID]]="(enter ID)","(autofill)",IF(Expenses[[#This Row],[Employee ID]]="","",IFERROR(ROUND(ROUND(Expenses[[#This Row],[Miles Traveled]]*0.655,2)+Expenses[[#This Row],[Meals 
Cost]]+Expenses[[#This Row],[Lodging Cost]],2),0)))</f>
        <v/>
      </c>
      <c r="N53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7" spans="1:14" x14ac:dyDescent="0.25">
      <c r="A537" s="89"/>
      <c r="B537" s="100" t="str">
        <f>IF(Expenses[[#This Row],[Employee ID]]="(enter ID)","(autofill)",IF(Expenses[[#This Row],[Employee ID]]="","",IFERROR(VLOOKUP(Expenses[[#This Row],[Employee ID]],EmployeeInfo[],3,0),"ID ERROR")))</f>
        <v/>
      </c>
      <c r="C537" s="90"/>
      <c r="D537" s="91"/>
      <c r="E537" s="92"/>
      <c r="F537" s="93"/>
      <c r="G537" s="136"/>
      <c r="H537" s="102" t="str">
        <f>IF(Expenses[[#This Row],[Employee ID]]="(enter ID)","(autofill)",IF(Expenses[[#This Row],[Employee ID]]="","",IFERROR(VLOOKUP(Expenses[[#This Row],[Employee ID]],EmployeeInfo[],7,0),"ID ERROR")))</f>
        <v/>
      </c>
      <c r="I537" s="94"/>
      <c r="J537" s="126"/>
      <c r="K537" s="126"/>
      <c r="L537" s="104" t="str">
        <f>IF(Expenses[[#This Row],[Employee ID]]="(enter ID)","(autofill)",IF(Expenses[[#This Row],[Employee ID]]="","",IFERROR(ROUND(Expenses[[#This Row],['# of Hours]]*Expenses[[#This Row],[Hourly Rate]],2),0)))</f>
        <v/>
      </c>
      <c r="M537" s="104" t="str">
        <f>IF(Expenses[[#This Row],[Employee ID]]="(enter ID)","(autofill)",IF(Expenses[[#This Row],[Employee ID]]="","",IFERROR(ROUND(ROUND(Expenses[[#This Row],[Miles Traveled]]*0.655,2)+Expenses[[#This Row],[Meals 
Cost]]+Expenses[[#This Row],[Lodging Cost]],2),0)))</f>
        <v/>
      </c>
      <c r="N53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8" spans="1:14" x14ac:dyDescent="0.25">
      <c r="A538" s="89"/>
      <c r="B538" s="100" t="str">
        <f>IF(Expenses[[#This Row],[Employee ID]]="(enter ID)","(autofill)",IF(Expenses[[#This Row],[Employee ID]]="","",IFERROR(VLOOKUP(Expenses[[#This Row],[Employee ID]],EmployeeInfo[],3,0),"ID ERROR")))</f>
        <v/>
      </c>
      <c r="C538" s="90"/>
      <c r="D538" s="91"/>
      <c r="E538" s="92"/>
      <c r="F538" s="93"/>
      <c r="G538" s="136"/>
      <c r="H538" s="102" t="str">
        <f>IF(Expenses[[#This Row],[Employee ID]]="(enter ID)","(autofill)",IF(Expenses[[#This Row],[Employee ID]]="","",IFERROR(VLOOKUP(Expenses[[#This Row],[Employee ID]],EmployeeInfo[],7,0),"ID ERROR")))</f>
        <v/>
      </c>
      <c r="I538" s="94"/>
      <c r="J538" s="126"/>
      <c r="K538" s="126"/>
      <c r="L538" s="104" t="str">
        <f>IF(Expenses[[#This Row],[Employee ID]]="(enter ID)","(autofill)",IF(Expenses[[#This Row],[Employee ID]]="","",IFERROR(ROUND(Expenses[[#This Row],['# of Hours]]*Expenses[[#This Row],[Hourly Rate]],2),0)))</f>
        <v/>
      </c>
      <c r="M538" s="104" t="str">
        <f>IF(Expenses[[#This Row],[Employee ID]]="(enter ID)","(autofill)",IF(Expenses[[#This Row],[Employee ID]]="","",IFERROR(ROUND(ROUND(Expenses[[#This Row],[Miles Traveled]]*0.655,2)+Expenses[[#This Row],[Meals 
Cost]]+Expenses[[#This Row],[Lodging Cost]],2),0)))</f>
        <v/>
      </c>
      <c r="N53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39" spans="1:14" x14ac:dyDescent="0.25">
      <c r="A539" s="89"/>
      <c r="B539" s="100" t="str">
        <f>IF(Expenses[[#This Row],[Employee ID]]="(enter ID)","(autofill)",IF(Expenses[[#This Row],[Employee ID]]="","",IFERROR(VLOOKUP(Expenses[[#This Row],[Employee ID]],EmployeeInfo[],3,0),"ID ERROR")))</f>
        <v/>
      </c>
      <c r="C539" s="90"/>
      <c r="D539" s="91"/>
      <c r="E539" s="92"/>
      <c r="F539" s="93"/>
      <c r="G539" s="136"/>
      <c r="H539" s="102" t="str">
        <f>IF(Expenses[[#This Row],[Employee ID]]="(enter ID)","(autofill)",IF(Expenses[[#This Row],[Employee ID]]="","",IFERROR(VLOOKUP(Expenses[[#This Row],[Employee ID]],EmployeeInfo[],7,0),"ID ERROR")))</f>
        <v/>
      </c>
      <c r="I539" s="94"/>
      <c r="J539" s="126"/>
      <c r="K539" s="126"/>
      <c r="L539" s="104" t="str">
        <f>IF(Expenses[[#This Row],[Employee ID]]="(enter ID)","(autofill)",IF(Expenses[[#This Row],[Employee ID]]="","",IFERROR(ROUND(Expenses[[#This Row],['# of Hours]]*Expenses[[#This Row],[Hourly Rate]],2),0)))</f>
        <v/>
      </c>
      <c r="M539" s="104" t="str">
        <f>IF(Expenses[[#This Row],[Employee ID]]="(enter ID)","(autofill)",IF(Expenses[[#This Row],[Employee ID]]="","",IFERROR(ROUND(ROUND(Expenses[[#This Row],[Miles Traveled]]*0.655,2)+Expenses[[#This Row],[Meals 
Cost]]+Expenses[[#This Row],[Lodging Cost]],2),0)))</f>
        <v/>
      </c>
      <c r="N53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0" spans="1:14" x14ac:dyDescent="0.25">
      <c r="A540" s="89"/>
      <c r="B540" s="100" t="str">
        <f>IF(Expenses[[#This Row],[Employee ID]]="(enter ID)","(autofill)",IF(Expenses[[#This Row],[Employee ID]]="","",IFERROR(VLOOKUP(Expenses[[#This Row],[Employee ID]],EmployeeInfo[],3,0),"ID ERROR")))</f>
        <v/>
      </c>
      <c r="C540" s="90"/>
      <c r="D540" s="91"/>
      <c r="E540" s="92"/>
      <c r="F540" s="93"/>
      <c r="G540" s="136"/>
      <c r="H540" s="102" t="str">
        <f>IF(Expenses[[#This Row],[Employee ID]]="(enter ID)","(autofill)",IF(Expenses[[#This Row],[Employee ID]]="","",IFERROR(VLOOKUP(Expenses[[#This Row],[Employee ID]],EmployeeInfo[],7,0),"ID ERROR")))</f>
        <v/>
      </c>
      <c r="I540" s="94"/>
      <c r="J540" s="126"/>
      <c r="K540" s="126"/>
      <c r="L540" s="104" t="str">
        <f>IF(Expenses[[#This Row],[Employee ID]]="(enter ID)","(autofill)",IF(Expenses[[#This Row],[Employee ID]]="","",IFERROR(ROUND(Expenses[[#This Row],['# of Hours]]*Expenses[[#This Row],[Hourly Rate]],2),0)))</f>
        <v/>
      </c>
      <c r="M540" s="104" t="str">
        <f>IF(Expenses[[#This Row],[Employee ID]]="(enter ID)","(autofill)",IF(Expenses[[#This Row],[Employee ID]]="","",IFERROR(ROUND(ROUND(Expenses[[#This Row],[Miles Traveled]]*0.655,2)+Expenses[[#This Row],[Meals 
Cost]]+Expenses[[#This Row],[Lodging Cost]],2),0)))</f>
        <v/>
      </c>
      <c r="N54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1" spans="1:14" x14ac:dyDescent="0.25">
      <c r="A541" s="89"/>
      <c r="B541" s="100" t="str">
        <f>IF(Expenses[[#This Row],[Employee ID]]="(enter ID)","(autofill)",IF(Expenses[[#This Row],[Employee ID]]="","",IFERROR(VLOOKUP(Expenses[[#This Row],[Employee ID]],EmployeeInfo[],3,0),"ID ERROR")))</f>
        <v/>
      </c>
      <c r="C541" s="90"/>
      <c r="D541" s="91"/>
      <c r="E541" s="92"/>
      <c r="F541" s="93"/>
      <c r="G541" s="136"/>
      <c r="H541" s="102" t="str">
        <f>IF(Expenses[[#This Row],[Employee ID]]="(enter ID)","(autofill)",IF(Expenses[[#This Row],[Employee ID]]="","",IFERROR(VLOOKUP(Expenses[[#This Row],[Employee ID]],EmployeeInfo[],7,0),"ID ERROR")))</f>
        <v/>
      </c>
      <c r="I541" s="94"/>
      <c r="J541" s="126"/>
      <c r="K541" s="126"/>
      <c r="L541" s="104" t="str">
        <f>IF(Expenses[[#This Row],[Employee ID]]="(enter ID)","(autofill)",IF(Expenses[[#This Row],[Employee ID]]="","",IFERROR(ROUND(Expenses[[#This Row],['# of Hours]]*Expenses[[#This Row],[Hourly Rate]],2),0)))</f>
        <v/>
      </c>
      <c r="M541" s="104" t="str">
        <f>IF(Expenses[[#This Row],[Employee ID]]="(enter ID)","(autofill)",IF(Expenses[[#This Row],[Employee ID]]="","",IFERROR(ROUND(ROUND(Expenses[[#This Row],[Miles Traveled]]*0.655,2)+Expenses[[#This Row],[Meals 
Cost]]+Expenses[[#This Row],[Lodging Cost]],2),0)))</f>
        <v/>
      </c>
      <c r="N54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2" spans="1:14" x14ac:dyDescent="0.25">
      <c r="A542" s="89"/>
      <c r="B542" s="100" t="str">
        <f>IF(Expenses[[#This Row],[Employee ID]]="(enter ID)","(autofill)",IF(Expenses[[#This Row],[Employee ID]]="","",IFERROR(VLOOKUP(Expenses[[#This Row],[Employee ID]],EmployeeInfo[],3,0),"ID ERROR")))</f>
        <v/>
      </c>
      <c r="C542" s="90"/>
      <c r="D542" s="91"/>
      <c r="E542" s="92"/>
      <c r="F542" s="93"/>
      <c r="G542" s="136"/>
      <c r="H542" s="102" t="str">
        <f>IF(Expenses[[#This Row],[Employee ID]]="(enter ID)","(autofill)",IF(Expenses[[#This Row],[Employee ID]]="","",IFERROR(VLOOKUP(Expenses[[#This Row],[Employee ID]],EmployeeInfo[],7,0),"ID ERROR")))</f>
        <v/>
      </c>
      <c r="I542" s="94"/>
      <c r="J542" s="126"/>
      <c r="K542" s="126"/>
      <c r="L542" s="104" t="str">
        <f>IF(Expenses[[#This Row],[Employee ID]]="(enter ID)","(autofill)",IF(Expenses[[#This Row],[Employee ID]]="","",IFERROR(ROUND(Expenses[[#This Row],['# of Hours]]*Expenses[[#This Row],[Hourly Rate]],2),0)))</f>
        <v/>
      </c>
      <c r="M542" s="104" t="str">
        <f>IF(Expenses[[#This Row],[Employee ID]]="(enter ID)","(autofill)",IF(Expenses[[#This Row],[Employee ID]]="","",IFERROR(ROUND(ROUND(Expenses[[#This Row],[Miles Traveled]]*0.655,2)+Expenses[[#This Row],[Meals 
Cost]]+Expenses[[#This Row],[Lodging Cost]],2),0)))</f>
        <v/>
      </c>
      <c r="N54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3" spans="1:14" x14ac:dyDescent="0.25">
      <c r="A543" s="89"/>
      <c r="B543" s="100" t="str">
        <f>IF(Expenses[[#This Row],[Employee ID]]="(enter ID)","(autofill)",IF(Expenses[[#This Row],[Employee ID]]="","",IFERROR(VLOOKUP(Expenses[[#This Row],[Employee ID]],EmployeeInfo[],3,0),"ID ERROR")))</f>
        <v/>
      </c>
      <c r="C543" s="90"/>
      <c r="D543" s="91"/>
      <c r="E543" s="92"/>
      <c r="F543" s="93"/>
      <c r="G543" s="136"/>
      <c r="H543" s="102" t="str">
        <f>IF(Expenses[[#This Row],[Employee ID]]="(enter ID)","(autofill)",IF(Expenses[[#This Row],[Employee ID]]="","",IFERROR(VLOOKUP(Expenses[[#This Row],[Employee ID]],EmployeeInfo[],7,0),"ID ERROR")))</f>
        <v/>
      </c>
      <c r="I543" s="94"/>
      <c r="J543" s="126"/>
      <c r="K543" s="126"/>
      <c r="L543" s="104" t="str">
        <f>IF(Expenses[[#This Row],[Employee ID]]="(enter ID)","(autofill)",IF(Expenses[[#This Row],[Employee ID]]="","",IFERROR(ROUND(Expenses[[#This Row],['# of Hours]]*Expenses[[#This Row],[Hourly Rate]],2),0)))</f>
        <v/>
      </c>
      <c r="M543" s="104" t="str">
        <f>IF(Expenses[[#This Row],[Employee ID]]="(enter ID)","(autofill)",IF(Expenses[[#This Row],[Employee ID]]="","",IFERROR(ROUND(ROUND(Expenses[[#This Row],[Miles Traveled]]*0.655,2)+Expenses[[#This Row],[Meals 
Cost]]+Expenses[[#This Row],[Lodging Cost]],2),0)))</f>
        <v/>
      </c>
      <c r="N54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4" spans="1:14" x14ac:dyDescent="0.25">
      <c r="A544" s="89"/>
      <c r="B544" s="100" t="str">
        <f>IF(Expenses[[#This Row],[Employee ID]]="(enter ID)","(autofill)",IF(Expenses[[#This Row],[Employee ID]]="","",IFERROR(VLOOKUP(Expenses[[#This Row],[Employee ID]],EmployeeInfo[],3,0),"ID ERROR")))</f>
        <v/>
      </c>
      <c r="C544" s="90"/>
      <c r="D544" s="91"/>
      <c r="E544" s="92"/>
      <c r="F544" s="93"/>
      <c r="G544" s="136"/>
      <c r="H544" s="102" t="str">
        <f>IF(Expenses[[#This Row],[Employee ID]]="(enter ID)","(autofill)",IF(Expenses[[#This Row],[Employee ID]]="","",IFERROR(VLOOKUP(Expenses[[#This Row],[Employee ID]],EmployeeInfo[],7,0),"ID ERROR")))</f>
        <v/>
      </c>
      <c r="I544" s="94"/>
      <c r="J544" s="126"/>
      <c r="K544" s="126"/>
      <c r="L544" s="104" t="str">
        <f>IF(Expenses[[#This Row],[Employee ID]]="(enter ID)","(autofill)",IF(Expenses[[#This Row],[Employee ID]]="","",IFERROR(ROUND(Expenses[[#This Row],['# of Hours]]*Expenses[[#This Row],[Hourly Rate]],2),0)))</f>
        <v/>
      </c>
      <c r="M544" s="104" t="str">
        <f>IF(Expenses[[#This Row],[Employee ID]]="(enter ID)","(autofill)",IF(Expenses[[#This Row],[Employee ID]]="","",IFERROR(ROUND(ROUND(Expenses[[#This Row],[Miles Traveled]]*0.655,2)+Expenses[[#This Row],[Meals 
Cost]]+Expenses[[#This Row],[Lodging Cost]],2),0)))</f>
        <v/>
      </c>
      <c r="N54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5" spans="1:14" x14ac:dyDescent="0.25">
      <c r="A545" s="89"/>
      <c r="B545" s="100" t="str">
        <f>IF(Expenses[[#This Row],[Employee ID]]="(enter ID)","(autofill)",IF(Expenses[[#This Row],[Employee ID]]="","",IFERROR(VLOOKUP(Expenses[[#This Row],[Employee ID]],EmployeeInfo[],3,0),"ID ERROR")))</f>
        <v/>
      </c>
      <c r="C545" s="90"/>
      <c r="D545" s="91"/>
      <c r="E545" s="92"/>
      <c r="F545" s="93"/>
      <c r="G545" s="136"/>
      <c r="H545" s="102" t="str">
        <f>IF(Expenses[[#This Row],[Employee ID]]="(enter ID)","(autofill)",IF(Expenses[[#This Row],[Employee ID]]="","",IFERROR(VLOOKUP(Expenses[[#This Row],[Employee ID]],EmployeeInfo[],7,0),"ID ERROR")))</f>
        <v/>
      </c>
      <c r="I545" s="94"/>
      <c r="J545" s="126"/>
      <c r="K545" s="126"/>
      <c r="L545" s="104" t="str">
        <f>IF(Expenses[[#This Row],[Employee ID]]="(enter ID)","(autofill)",IF(Expenses[[#This Row],[Employee ID]]="","",IFERROR(ROUND(Expenses[[#This Row],['# of Hours]]*Expenses[[#This Row],[Hourly Rate]],2),0)))</f>
        <v/>
      </c>
      <c r="M545" s="104" t="str">
        <f>IF(Expenses[[#This Row],[Employee ID]]="(enter ID)","(autofill)",IF(Expenses[[#This Row],[Employee ID]]="","",IFERROR(ROUND(ROUND(Expenses[[#This Row],[Miles Traveled]]*0.655,2)+Expenses[[#This Row],[Meals 
Cost]]+Expenses[[#This Row],[Lodging Cost]],2),0)))</f>
        <v/>
      </c>
      <c r="N54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6" spans="1:14" x14ac:dyDescent="0.25">
      <c r="A546" s="89"/>
      <c r="B546" s="100" t="str">
        <f>IF(Expenses[[#This Row],[Employee ID]]="(enter ID)","(autofill)",IF(Expenses[[#This Row],[Employee ID]]="","",IFERROR(VLOOKUP(Expenses[[#This Row],[Employee ID]],EmployeeInfo[],3,0),"ID ERROR")))</f>
        <v/>
      </c>
      <c r="C546" s="90"/>
      <c r="D546" s="91"/>
      <c r="E546" s="92"/>
      <c r="F546" s="93"/>
      <c r="G546" s="136"/>
      <c r="H546" s="102" t="str">
        <f>IF(Expenses[[#This Row],[Employee ID]]="(enter ID)","(autofill)",IF(Expenses[[#This Row],[Employee ID]]="","",IFERROR(VLOOKUP(Expenses[[#This Row],[Employee ID]],EmployeeInfo[],7,0),"ID ERROR")))</f>
        <v/>
      </c>
      <c r="I546" s="94"/>
      <c r="J546" s="126"/>
      <c r="K546" s="126"/>
      <c r="L546" s="104" t="str">
        <f>IF(Expenses[[#This Row],[Employee ID]]="(enter ID)","(autofill)",IF(Expenses[[#This Row],[Employee ID]]="","",IFERROR(ROUND(Expenses[[#This Row],['# of Hours]]*Expenses[[#This Row],[Hourly Rate]],2),0)))</f>
        <v/>
      </c>
      <c r="M546" s="104" t="str">
        <f>IF(Expenses[[#This Row],[Employee ID]]="(enter ID)","(autofill)",IF(Expenses[[#This Row],[Employee ID]]="","",IFERROR(ROUND(ROUND(Expenses[[#This Row],[Miles Traveled]]*0.655,2)+Expenses[[#This Row],[Meals 
Cost]]+Expenses[[#This Row],[Lodging Cost]],2),0)))</f>
        <v/>
      </c>
      <c r="N54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7" spans="1:14" x14ac:dyDescent="0.25">
      <c r="A547" s="89"/>
      <c r="B547" s="100" t="str">
        <f>IF(Expenses[[#This Row],[Employee ID]]="(enter ID)","(autofill)",IF(Expenses[[#This Row],[Employee ID]]="","",IFERROR(VLOOKUP(Expenses[[#This Row],[Employee ID]],EmployeeInfo[],3,0),"ID ERROR")))</f>
        <v/>
      </c>
      <c r="C547" s="90"/>
      <c r="D547" s="91"/>
      <c r="E547" s="92"/>
      <c r="F547" s="93"/>
      <c r="G547" s="136"/>
      <c r="H547" s="102" t="str">
        <f>IF(Expenses[[#This Row],[Employee ID]]="(enter ID)","(autofill)",IF(Expenses[[#This Row],[Employee ID]]="","",IFERROR(VLOOKUP(Expenses[[#This Row],[Employee ID]],EmployeeInfo[],7,0),"ID ERROR")))</f>
        <v/>
      </c>
      <c r="I547" s="94"/>
      <c r="J547" s="126"/>
      <c r="K547" s="126"/>
      <c r="L547" s="104" t="str">
        <f>IF(Expenses[[#This Row],[Employee ID]]="(enter ID)","(autofill)",IF(Expenses[[#This Row],[Employee ID]]="","",IFERROR(ROUND(Expenses[[#This Row],['# of Hours]]*Expenses[[#This Row],[Hourly Rate]],2),0)))</f>
        <v/>
      </c>
      <c r="M547" s="104" t="str">
        <f>IF(Expenses[[#This Row],[Employee ID]]="(enter ID)","(autofill)",IF(Expenses[[#This Row],[Employee ID]]="","",IFERROR(ROUND(ROUND(Expenses[[#This Row],[Miles Traveled]]*0.655,2)+Expenses[[#This Row],[Meals 
Cost]]+Expenses[[#This Row],[Lodging Cost]],2),0)))</f>
        <v/>
      </c>
      <c r="N54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8" spans="1:14" x14ac:dyDescent="0.25">
      <c r="A548" s="89"/>
      <c r="B548" s="100" t="str">
        <f>IF(Expenses[[#This Row],[Employee ID]]="(enter ID)","(autofill)",IF(Expenses[[#This Row],[Employee ID]]="","",IFERROR(VLOOKUP(Expenses[[#This Row],[Employee ID]],EmployeeInfo[],3,0),"ID ERROR")))</f>
        <v/>
      </c>
      <c r="C548" s="90"/>
      <c r="D548" s="91"/>
      <c r="E548" s="92"/>
      <c r="F548" s="93"/>
      <c r="G548" s="136"/>
      <c r="H548" s="102" t="str">
        <f>IF(Expenses[[#This Row],[Employee ID]]="(enter ID)","(autofill)",IF(Expenses[[#This Row],[Employee ID]]="","",IFERROR(VLOOKUP(Expenses[[#This Row],[Employee ID]],EmployeeInfo[],7,0),"ID ERROR")))</f>
        <v/>
      </c>
      <c r="I548" s="94"/>
      <c r="J548" s="126"/>
      <c r="K548" s="126"/>
      <c r="L548" s="104" t="str">
        <f>IF(Expenses[[#This Row],[Employee ID]]="(enter ID)","(autofill)",IF(Expenses[[#This Row],[Employee ID]]="","",IFERROR(ROUND(Expenses[[#This Row],['# of Hours]]*Expenses[[#This Row],[Hourly Rate]],2),0)))</f>
        <v/>
      </c>
      <c r="M548" s="104" t="str">
        <f>IF(Expenses[[#This Row],[Employee ID]]="(enter ID)","(autofill)",IF(Expenses[[#This Row],[Employee ID]]="","",IFERROR(ROUND(ROUND(Expenses[[#This Row],[Miles Traveled]]*0.655,2)+Expenses[[#This Row],[Meals 
Cost]]+Expenses[[#This Row],[Lodging Cost]],2),0)))</f>
        <v/>
      </c>
      <c r="N54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49" spans="1:14" x14ac:dyDescent="0.25">
      <c r="A549" s="89"/>
      <c r="B549" s="100" t="str">
        <f>IF(Expenses[[#This Row],[Employee ID]]="(enter ID)","(autofill)",IF(Expenses[[#This Row],[Employee ID]]="","",IFERROR(VLOOKUP(Expenses[[#This Row],[Employee ID]],EmployeeInfo[],3,0),"ID ERROR")))</f>
        <v/>
      </c>
      <c r="C549" s="90"/>
      <c r="D549" s="91"/>
      <c r="E549" s="92"/>
      <c r="F549" s="93"/>
      <c r="G549" s="136"/>
      <c r="H549" s="102" t="str">
        <f>IF(Expenses[[#This Row],[Employee ID]]="(enter ID)","(autofill)",IF(Expenses[[#This Row],[Employee ID]]="","",IFERROR(VLOOKUP(Expenses[[#This Row],[Employee ID]],EmployeeInfo[],7,0),"ID ERROR")))</f>
        <v/>
      </c>
      <c r="I549" s="94"/>
      <c r="J549" s="126"/>
      <c r="K549" s="126"/>
      <c r="L549" s="104" t="str">
        <f>IF(Expenses[[#This Row],[Employee ID]]="(enter ID)","(autofill)",IF(Expenses[[#This Row],[Employee ID]]="","",IFERROR(ROUND(Expenses[[#This Row],['# of Hours]]*Expenses[[#This Row],[Hourly Rate]],2),0)))</f>
        <v/>
      </c>
      <c r="M549" s="104" t="str">
        <f>IF(Expenses[[#This Row],[Employee ID]]="(enter ID)","(autofill)",IF(Expenses[[#This Row],[Employee ID]]="","",IFERROR(ROUND(ROUND(Expenses[[#This Row],[Miles Traveled]]*0.655,2)+Expenses[[#This Row],[Meals 
Cost]]+Expenses[[#This Row],[Lodging Cost]],2),0)))</f>
        <v/>
      </c>
      <c r="N54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0" spans="1:14" x14ac:dyDescent="0.25">
      <c r="A550" s="89"/>
      <c r="B550" s="100" t="str">
        <f>IF(Expenses[[#This Row],[Employee ID]]="(enter ID)","(autofill)",IF(Expenses[[#This Row],[Employee ID]]="","",IFERROR(VLOOKUP(Expenses[[#This Row],[Employee ID]],EmployeeInfo[],3,0),"ID ERROR")))</f>
        <v/>
      </c>
      <c r="C550" s="90"/>
      <c r="D550" s="91"/>
      <c r="E550" s="92"/>
      <c r="F550" s="93"/>
      <c r="G550" s="136"/>
      <c r="H550" s="102" t="str">
        <f>IF(Expenses[[#This Row],[Employee ID]]="(enter ID)","(autofill)",IF(Expenses[[#This Row],[Employee ID]]="","",IFERROR(VLOOKUP(Expenses[[#This Row],[Employee ID]],EmployeeInfo[],7,0),"ID ERROR")))</f>
        <v/>
      </c>
      <c r="I550" s="94"/>
      <c r="J550" s="126"/>
      <c r="K550" s="126"/>
      <c r="L550" s="104" t="str">
        <f>IF(Expenses[[#This Row],[Employee ID]]="(enter ID)","(autofill)",IF(Expenses[[#This Row],[Employee ID]]="","",IFERROR(ROUND(Expenses[[#This Row],['# of Hours]]*Expenses[[#This Row],[Hourly Rate]],2),0)))</f>
        <v/>
      </c>
      <c r="M550" s="104" t="str">
        <f>IF(Expenses[[#This Row],[Employee ID]]="(enter ID)","(autofill)",IF(Expenses[[#This Row],[Employee ID]]="","",IFERROR(ROUND(ROUND(Expenses[[#This Row],[Miles Traveled]]*0.655,2)+Expenses[[#This Row],[Meals 
Cost]]+Expenses[[#This Row],[Lodging Cost]],2),0)))</f>
        <v/>
      </c>
      <c r="N55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1" spans="1:14" x14ac:dyDescent="0.25">
      <c r="A551" s="89"/>
      <c r="B551" s="100" t="str">
        <f>IF(Expenses[[#This Row],[Employee ID]]="(enter ID)","(autofill)",IF(Expenses[[#This Row],[Employee ID]]="","",IFERROR(VLOOKUP(Expenses[[#This Row],[Employee ID]],EmployeeInfo[],3,0),"ID ERROR")))</f>
        <v/>
      </c>
      <c r="C551" s="90"/>
      <c r="D551" s="91"/>
      <c r="E551" s="92"/>
      <c r="F551" s="93"/>
      <c r="G551" s="136"/>
      <c r="H551" s="102" t="str">
        <f>IF(Expenses[[#This Row],[Employee ID]]="(enter ID)","(autofill)",IF(Expenses[[#This Row],[Employee ID]]="","",IFERROR(VLOOKUP(Expenses[[#This Row],[Employee ID]],EmployeeInfo[],7,0),"ID ERROR")))</f>
        <v/>
      </c>
      <c r="I551" s="94"/>
      <c r="J551" s="126"/>
      <c r="K551" s="126"/>
      <c r="L551" s="104" t="str">
        <f>IF(Expenses[[#This Row],[Employee ID]]="(enter ID)","(autofill)",IF(Expenses[[#This Row],[Employee ID]]="","",IFERROR(ROUND(Expenses[[#This Row],['# of Hours]]*Expenses[[#This Row],[Hourly Rate]],2),0)))</f>
        <v/>
      </c>
      <c r="M551" s="104" t="str">
        <f>IF(Expenses[[#This Row],[Employee ID]]="(enter ID)","(autofill)",IF(Expenses[[#This Row],[Employee ID]]="","",IFERROR(ROUND(ROUND(Expenses[[#This Row],[Miles Traveled]]*0.655,2)+Expenses[[#This Row],[Meals 
Cost]]+Expenses[[#This Row],[Lodging Cost]],2),0)))</f>
        <v/>
      </c>
      <c r="N55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2" spans="1:14" x14ac:dyDescent="0.25">
      <c r="A552" s="89"/>
      <c r="B552" s="100" t="str">
        <f>IF(Expenses[[#This Row],[Employee ID]]="(enter ID)","(autofill)",IF(Expenses[[#This Row],[Employee ID]]="","",IFERROR(VLOOKUP(Expenses[[#This Row],[Employee ID]],EmployeeInfo[],3,0),"ID ERROR")))</f>
        <v/>
      </c>
      <c r="C552" s="90"/>
      <c r="D552" s="91"/>
      <c r="E552" s="92"/>
      <c r="F552" s="93"/>
      <c r="G552" s="136"/>
      <c r="H552" s="102" t="str">
        <f>IF(Expenses[[#This Row],[Employee ID]]="(enter ID)","(autofill)",IF(Expenses[[#This Row],[Employee ID]]="","",IFERROR(VLOOKUP(Expenses[[#This Row],[Employee ID]],EmployeeInfo[],7,0),"ID ERROR")))</f>
        <v/>
      </c>
      <c r="I552" s="94"/>
      <c r="J552" s="126"/>
      <c r="K552" s="126"/>
      <c r="L552" s="104" t="str">
        <f>IF(Expenses[[#This Row],[Employee ID]]="(enter ID)","(autofill)",IF(Expenses[[#This Row],[Employee ID]]="","",IFERROR(ROUND(Expenses[[#This Row],['# of Hours]]*Expenses[[#This Row],[Hourly Rate]],2),0)))</f>
        <v/>
      </c>
      <c r="M552" s="104" t="str">
        <f>IF(Expenses[[#This Row],[Employee ID]]="(enter ID)","(autofill)",IF(Expenses[[#This Row],[Employee ID]]="","",IFERROR(ROUND(ROUND(Expenses[[#This Row],[Miles Traveled]]*0.655,2)+Expenses[[#This Row],[Meals 
Cost]]+Expenses[[#This Row],[Lodging Cost]],2),0)))</f>
        <v/>
      </c>
      <c r="N55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3" spans="1:14" x14ac:dyDescent="0.25">
      <c r="A553" s="89"/>
      <c r="B553" s="100" t="str">
        <f>IF(Expenses[[#This Row],[Employee ID]]="(enter ID)","(autofill)",IF(Expenses[[#This Row],[Employee ID]]="","",IFERROR(VLOOKUP(Expenses[[#This Row],[Employee ID]],EmployeeInfo[],3,0),"ID ERROR")))</f>
        <v/>
      </c>
      <c r="C553" s="90"/>
      <c r="D553" s="91"/>
      <c r="E553" s="92"/>
      <c r="F553" s="93"/>
      <c r="G553" s="136"/>
      <c r="H553" s="102" t="str">
        <f>IF(Expenses[[#This Row],[Employee ID]]="(enter ID)","(autofill)",IF(Expenses[[#This Row],[Employee ID]]="","",IFERROR(VLOOKUP(Expenses[[#This Row],[Employee ID]],EmployeeInfo[],7,0),"ID ERROR")))</f>
        <v/>
      </c>
      <c r="I553" s="94"/>
      <c r="J553" s="126"/>
      <c r="K553" s="126"/>
      <c r="L553" s="104" t="str">
        <f>IF(Expenses[[#This Row],[Employee ID]]="(enter ID)","(autofill)",IF(Expenses[[#This Row],[Employee ID]]="","",IFERROR(ROUND(Expenses[[#This Row],['# of Hours]]*Expenses[[#This Row],[Hourly Rate]],2),0)))</f>
        <v/>
      </c>
      <c r="M553" s="104" t="str">
        <f>IF(Expenses[[#This Row],[Employee ID]]="(enter ID)","(autofill)",IF(Expenses[[#This Row],[Employee ID]]="","",IFERROR(ROUND(ROUND(Expenses[[#This Row],[Miles Traveled]]*0.655,2)+Expenses[[#This Row],[Meals 
Cost]]+Expenses[[#This Row],[Lodging Cost]],2),0)))</f>
        <v/>
      </c>
      <c r="N55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4" spans="1:14" x14ac:dyDescent="0.25">
      <c r="A554" s="89"/>
      <c r="B554" s="100" t="str">
        <f>IF(Expenses[[#This Row],[Employee ID]]="(enter ID)","(autofill)",IF(Expenses[[#This Row],[Employee ID]]="","",IFERROR(VLOOKUP(Expenses[[#This Row],[Employee ID]],EmployeeInfo[],3,0),"ID ERROR")))</f>
        <v/>
      </c>
      <c r="C554" s="90"/>
      <c r="D554" s="91"/>
      <c r="E554" s="92"/>
      <c r="F554" s="93"/>
      <c r="G554" s="136"/>
      <c r="H554" s="102" t="str">
        <f>IF(Expenses[[#This Row],[Employee ID]]="(enter ID)","(autofill)",IF(Expenses[[#This Row],[Employee ID]]="","",IFERROR(VLOOKUP(Expenses[[#This Row],[Employee ID]],EmployeeInfo[],7,0),"ID ERROR")))</f>
        <v/>
      </c>
      <c r="I554" s="94"/>
      <c r="J554" s="126"/>
      <c r="K554" s="126"/>
      <c r="L554" s="104" t="str">
        <f>IF(Expenses[[#This Row],[Employee ID]]="(enter ID)","(autofill)",IF(Expenses[[#This Row],[Employee ID]]="","",IFERROR(ROUND(Expenses[[#This Row],['# of Hours]]*Expenses[[#This Row],[Hourly Rate]],2),0)))</f>
        <v/>
      </c>
      <c r="M554" s="104" t="str">
        <f>IF(Expenses[[#This Row],[Employee ID]]="(enter ID)","(autofill)",IF(Expenses[[#This Row],[Employee ID]]="","",IFERROR(ROUND(ROUND(Expenses[[#This Row],[Miles Traveled]]*0.655,2)+Expenses[[#This Row],[Meals 
Cost]]+Expenses[[#This Row],[Lodging Cost]],2),0)))</f>
        <v/>
      </c>
      <c r="N55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5" spans="1:14" x14ac:dyDescent="0.25">
      <c r="A555" s="89"/>
      <c r="B555" s="100" t="str">
        <f>IF(Expenses[[#This Row],[Employee ID]]="(enter ID)","(autofill)",IF(Expenses[[#This Row],[Employee ID]]="","",IFERROR(VLOOKUP(Expenses[[#This Row],[Employee ID]],EmployeeInfo[],3,0),"ID ERROR")))</f>
        <v/>
      </c>
      <c r="C555" s="90"/>
      <c r="D555" s="91"/>
      <c r="E555" s="92"/>
      <c r="F555" s="93"/>
      <c r="G555" s="136"/>
      <c r="H555" s="102" t="str">
        <f>IF(Expenses[[#This Row],[Employee ID]]="(enter ID)","(autofill)",IF(Expenses[[#This Row],[Employee ID]]="","",IFERROR(VLOOKUP(Expenses[[#This Row],[Employee ID]],EmployeeInfo[],7,0),"ID ERROR")))</f>
        <v/>
      </c>
      <c r="I555" s="94"/>
      <c r="J555" s="126"/>
      <c r="K555" s="126"/>
      <c r="L555" s="104" t="str">
        <f>IF(Expenses[[#This Row],[Employee ID]]="(enter ID)","(autofill)",IF(Expenses[[#This Row],[Employee ID]]="","",IFERROR(ROUND(Expenses[[#This Row],['# of Hours]]*Expenses[[#This Row],[Hourly Rate]],2),0)))</f>
        <v/>
      </c>
      <c r="M555" s="104" t="str">
        <f>IF(Expenses[[#This Row],[Employee ID]]="(enter ID)","(autofill)",IF(Expenses[[#This Row],[Employee ID]]="","",IFERROR(ROUND(ROUND(Expenses[[#This Row],[Miles Traveled]]*0.655,2)+Expenses[[#This Row],[Meals 
Cost]]+Expenses[[#This Row],[Lodging Cost]],2),0)))</f>
        <v/>
      </c>
      <c r="N55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6" spans="1:14" x14ac:dyDescent="0.25">
      <c r="A556" s="89"/>
      <c r="B556" s="100" t="str">
        <f>IF(Expenses[[#This Row],[Employee ID]]="(enter ID)","(autofill)",IF(Expenses[[#This Row],[Employee ID]]="","",IFERROR(VLOOKUP(Expenses[[#This Row],[Employee ID]],EmployeeInfo[],3,0),"ID ERROR")))</f>
        <v/>
      </c>
      <c r="C556" s="90"/>
      <c r="D556" s="91"/>
      <c r="E556" s="92"/>
      <c r="F556" s="93"/>
      <c r="G556" s="136"/>
      <c r="H556" s="102" t="str">
        <f>IF(Expenses[[#This Row],[Employee ID]]="(enter ID)","(autofill)",IF(Expenses[[#This Row],[Employee ID]]="","",IFERROR(VLOOKUP(Expenses[[#This Row],[Employee ID]],EmployeeInfo[],7,0),"ID ERROR")))</f>
        <v/>
      </c>
      <c r="I556" s="94"/>
      <c r="J556" s="126"/>
      <c r="K556" s="126"/>
      <c r="L556" s="104" t="str">
        <f>IF(Expenses[[#This Row],[Employee ID]]="(enter ID)","(autofill)",IF(Expenses[[#This Row],[Employee ID]]="","",IFERROR(ROUND(Expenses[[#This Row],['# of Hours]]*Expenses[[#This Row],[Hourly Rate]],2),0)))</f>
        <v/>
      </c>
      <c r="M556" s="104" t="str">
        <f>IF(Expenses[[#This Row],[Employee ID]]="(enter ID)","(autofill)",IF(Expenses[[#This Row],[Employee ID]]="","",IFERROR(ROUND(ROUND(Expenses[[#This Row],[Miles Traveled]]*0.655,2)+Expenses[[#This Row],[Meals 
Cost]]+Expenses[[#This Row],[Lodging Cost]],2),0)))</f>
        <v/>
      </c>
      <c r="N55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7" spans="1:14" x14ac:dyDescent="0.25">
      <c r="A557" s="89"/>
      <c r="B557" s="100" t="str">
        <f>IF(Expenses[[#This Row],[Employee ID]]="(enter ID)","(autofill)",IF(Expenses[[#This Row],[Employee ID]]="","",IFERROR(VLOOKUP(Expenses[[#This Row],[Employee ID]],EmployeeInfo[],3,0),"ID ERROR")))</f>
        <v/>
      </c>
      <c r="C557" s="90"/>
      <c r="D557" s="91"/>
      <c r="E557" s="92"/>
      <c r="F557" s="93"/>
      <c r="G557" s="136"/>
      <c r="H557" s="102" t="str">
        <f>IF(Expenses[[#This Row],[Employee ID]]="(enter ID)","(autofill)",IF(Expenses[[#This Row],[Employee ID]]="","",IFERROR(VLOOKUP(Expenses[[#This Row],[Employee ID]],EmployeeInfo[],7,0),"ID ERROR")))</f>
        <v/>
      </c>
      <c r="I557" s="94"/>
      <c r="J557" s="126"/>
      <c r="K557" s="126"/>
      <c r="L557" s="104" t="str">
        <f>IF(Expenses[[#This Row],[Employee ID]]="(enter ID)","(autofill)",IF(Expenses[[#This Row],[Employee ID]]="","",IFERROR(ROUND(Expenses[[#This Row],['# of Hours]]*Expenses[[#This Row],[Hourly Rate]],2),0)))</f>
        <v/>
      </c>
      <c r="M557" s="104" t="str">
        <f>IF(Expenses[[#This Row],[Employee ID]]="(enter ID)","(autofill)",IF(Expenses[[#This Row],[Employee ID]]="","",IFERROR(ROUND(ROUND(Expenses[[#This Row],[Miles Traveled]]*0.655,2)+Expenses[[#This Row],[Meals 
Cost]]+Expenses[[#This Row],[Lodging Cost]],2),0)))</f>
        <v/>
      </c>
      <c r="N55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8" spans="1:14" x14ac:dyDescent="0.25">
      <c r="A558" s="89"/>
      <c r="B558" s="100" t="str">
        <f>IF(Expenses[[#This Row],[Employee ID]]="(enter ID)","(autofill)",IF(Expenses[[#This Row],[Employee ID]]="","",IFERROR(VLOOKUP(Expenses[[#This Row],[Employee ID]],EmployeeInfo[],3,0),"ID ERROR")))</f>
        <v/>
      </c>
      <c r="C558" s="90"/>
      <c r="D558" s="91"/>
      <c r="E558" s="92"/>
      <c r="F558" s="93"/>
      <c r="G558" s="136"/>
      <c r="H558" s="102" t="str">
        <f>IF(Expenses[[#This Row],[Employee ID]]="(enter ID)","(autofill)",IF(Expenses[[#This Row],[Employee ID]]="","",IFERROR(VLOOKUP(Expenses[[#This Row],[Employee ID]],EmployeeInfo[],7,0),"ID ERROR")))</f>
        <v/>
      </c>
      <c r="I558" s="94"/>
      <c r="J558" s="126"/>
      <c r="K558" s="126"/>
      <c r="L558" s="104" t="str">
        <f>IF(Expenses[[#This Row],[Employee ID]]="(enter ID)","(autofill)",IF(Expenses[[#This Row],[Employee ID]]="","",IFERROR(ROUND(Expenses[[#This Row],['# of Hours]]*Expenses[[#This Row],[Hourly Rate]],2),0)))</f>
        <v/>
      </c>
      <c r="M558" s="104" t="str">
        <f>IF(Expenses[[#This Row],[Employee ID]]="(enter ID)","(autofill)",IF(Expenses[[#This Row],[Employee ID]]="","",IFERROR(ROUND(ROUND(Expenses[[#This Row],[Miles Traveled]]*0.655,2)+Expenses[[#This Row],[Meals 
Cost]]+Expenses[[#This Row],[Lodging Cost]],2),0)))</f>
        <v/>
      </c>
      <c r="N55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59" spans="1:14" x14ac:dyDescent="0.25">
      <c r="A559" s="89"/>
      <c r="B559" s="100" t="str">
        <f>IF(Expenses[[#This Row],[Employee ID]]="(enter ID)","(autofill)",IF(Expenses[[#This Row],[Employee ID]]="","",IFERROR(VLOOKUP(Expenses[[#This Row],[Employee ID]],EmployeeInfo[],3,0),"ID ERROR")))</f>
        <v/>
      </c>
      <c r="C559" s="90"/>
      <c r="D559" s="91"/>
      <c r="E559" s="92"/>
      <c r="F559" s="93"/>
      <c r="G559" s="136"/>
      <c r="H559" s="102" t="str">
        <f>IF(Expenses[[#This Row],[Employee ID]]="(enter ID)","(autofill)",IF(Expenses[[#This Row],[Employee ID]]="","",IFERROR(VLOOKUP(Expenses[[#This Row],[Employee ID]],EmployeeInfo[],7,0),"ID ERROR")))</f>
        <v/>
      </c>
      <c r="I559" s="94"/>
      <c r="J559" s="126"/>
      <c r="K559" s="126"/>
      <c r="L559" s="104" t="str">
        <f>IF(Expenses[[#This Row],[Employee ID]]="(enter ID)","(autofill)",IF(Expenses[[#This Row],[Employee ID]]="","",IFERROR(ROUND(Expenses[[#This Row],['# of Hours]]*Expenses[[#This Row],[Hourly Rate]],2),0)))</f>
        <v/>
      </c>
      <c r="M559" s="104" t="str">
        <f>IF(Expenses[[#This Row],[Employee ID]]="(enter ID)","(autofill)",IF(Expenses[[#This Row],[Employee ID]]="","",IFERROR(ROUND(ROUND(Expenses[[#This Row],[Miles Traveled]]*0.655,2)+Expenses[[#This Row],[Meals 
Cost]]+Expenses[[#This Row],[Lodging Cost]],2),0)))</f>
        <v/>
      </c>
      <c r="N55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0" spans="1:14" x14ac:dyDescent="0.25">
      <c r="A560" s="89"/>
      <c r="B560" s="100" t="str">
        <f>IF(Expenses[[#This Row],[Employee ID]]="(enter ID)","(autofill)",IF(Expenses[[#This Row],[Employee ID]]="","",IFERROR(VLOOKUP(Expenses[[#This Row],[Employee ID]],EmployeeInfo[],3,0),"ID ERROR")))</f>
        <v/>
      </c>
      <c r="C560" s="90"/>
      <c r="D560" s="91"/>
      <c r="E560" s="92"/>
      <c r="F560" s="93"/>
      <c r="G560" s="136"/>
      <c r="H560" s="102" t="str">
        <f>IF(Expenses[[#This Row],[Employee ID]]="(enter ID)","(autofill)",IF(Expenses[[#This Row],[Employee ID]]="","",IFERROR(VLOOKUP(Expenses[[#This Row],[Employee ID]],EmployeeInfo[],7,0),"ID ERROR")))</f>
        <v/>
      </c>
      <c r="I560" s="94"/>
      <c r="J560" s="126"/>
      <c r="K560" s="126"/>
      <c r="L560" s="104" t="str">
        <f>IF(Expenses[[#This Row],[Employee ID]]="(enter ID)","(autofill)",IF(Expenses[[#This Row],[Employee ID]]="","",IFERROR(ROUND(Expenses[[#This Row],['# of Hours]]*Expenses[[#This Row],[Hourly Rate]],2),0)))</f>
        <v/>
      </c>
      <c r="M560" s="104" t="str">
        <f>IF(Expenses[[#This Row],[Employee ID]]="(enter ID)","(autofill)",IF(Expenses[[#This Row],[Employee ID]]="","",IFERROR(ROUND(ROUND(Expenses[[#This Row],[Miles Traveled]]*0.655,2)+Expenses[[#This Row],[Meals 
Cost]]+Expenses[[#This Row],[Lodging Cost]],2),0)))</f>
        <v/>
      </c>
      <c r="N56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1" spans="1:14" x14ac:dyDescent="0.25">
      <c r="A561" s="89"/>
      <c r="B561" s="100" t="str">
        <f>IF(Expenses[[#This Row],[Employee ID]]="(enter ID)","(autofill)",IF(Expenses[[#This Row],[Employee ID]]="","",IFERROR(VLOOKUP(Expenses[[#This Row],[Employee ID]],EmployeeInfo[],3,0),"ID ERROR")))</f>
        <v/>
      </c>
      <c r="C561" s="90"/>
      <c r="D561" s="91"/>
      <c r="E561" s="92"/>
      <c r="F561" s="93"/>
      <c r="G561" s="136"/>
      <c r="H561" s="102" t="str">
        <f>IF(Expenses[[#This Row],[Employee ID]]="(enter ID)","(autofill)",IF(Expenses[[#This Row],[Employee ID]]="","",IFERROR(VLOOKUP(Expenses[[#This Row],[Employee ID]],EmployeeInfo[],7,0),"ID ERROR")))</f>
        <v/>
      </c>
      <c r="I561" s="94"/>
      <c r="J561" s="126"/>
      <c r="K561" s="126"/>
      <c r="L561" s="104" t="str">
        <f>IF(Expenses[[#This Row],[Employee ID]]="(enter ID)","(autofill)",IF(Expenses[[#This Row],[Employee ID]]="","",IFERROR(ROUND(Expenses[[#This Row],['# of Hours]]*Expenses[[#This Row],[Hourly Rate]],2),0)))</f>
        <v/>
      </c>
      <c r="M561" s="104" t="str">
        <f>IF(Expenses[[#This Row],[Employee ID]]="(enter ID)","(autofill)",IF(Expenses[[#This Row],[Employee ID]]="","",IFERROR(ROUND(ROUND(Expenses[[#This Row],[Miles Traveled]]*0.655,2)+Expenses[[#This Row],[Meals 
Cost]]+Expenses[[#This Row],[Lodging Cost]],2),0)))</f>
        <v/>
      </c>
      <c r="N56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2" spans="1:14" x14ac:dyDescent="0.25">
      <c r="A562" s="89"/>
      <c r="B562" s="100" t="str">
        <f>IF(Expenses[[#This Row],[Employee ID]]="(enter ID)","(autofill)",IF(Expenses[[#This Row],[Employee ID]]="","",IFERROR(VLOOKUP(Expenses[[#This Row],[Employee ID]],EmployeeInfo[],3,0),"ID ERROR")))</f>
        <v/>
      </c>
      <c r="C562" s="90"/>
      <c r="D562" s="91"/>
      <c r="E562" s="92"/>
      <c r="F562" s="93"/>
      <c r="G562" s="136"/>
      <c r="H562" s="102" t="str">
        <f>IF(Expenses[[#This Row],[Employee ID]]="(enter ID)","(autofill)",IF(Expenses[[#This Row],[Employee ID]]="","",IFERROR(VLOOKUP(Expenses[[#This Row],[Employee ID]],EmployeeInfo[],7,0),"ID ERROR")))</f>
        <v/>
      </c>
      <c r="I562" s="94"/>
      <c r="J562" s="126"/>
      <c r="K562" s="126"/>
      <c r="L562" s="104" t="str">
        <f>IF(Expenses[[#This Row],[Employee ID]]="(enter ID)","(autofill)",IF(Expenses[[#This Row],[Employee ID]]="","",IFERROR(ROUND(Expenses[[#This Row],['# of Hours]]*Expenses[[#This Row],[Hourly Rate]],2),0)))</f>
        <v/>
      </c>
      <c r="M562" s="104" t="str">
        <f>IF(Expenses[[#This Row],[Employee ID]]="(enter ID)","(autofill)",IF(Expenses[[#This Row],[Employee ID]]="","",IFERROR(ROUND(ROUND(Expenses[[#This Row],[Miles Traveled]]*0.655,2)+Expenses[[#This Row],[Meals 
Cost]]+Expenses[[#This Row],[Lodging Cost]],2),0)))</f>
        <v/>
      </c>
      <c r="N56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3" spans="1:14" x14ac:dyDescent="0.25">
      <c r="A563" s="89"/>
      <c r="B563" s="100" t="str">
        <f>IF(Expenses[[#This Row],[Employee ID]]="(enter ID)","(autofill)",IF(Expenses[[#This Row],[Employee ID]]="","",IFERROR(VLOOKUP(Expenses[[#This Row],[Employee ID]],EmployeeInfo[],3,0),"ID ERROR")))</f>
        <v/>
      </c>
      <c r="C563" s="90"/>
      <c r="D563" s="91"/>
      <c r="E563" s="92"/>
      <c r="F563" s="93"/>
      <c r="G563" s="136"/>
      <c r="H563" s="102" t="str">
        <f>IF(Expenses[[#This Row],[Employee ID]]="(enter ID)","(autofill)",IF(Expenses[[#This Row],[Employee ID]]="","",IFERROR(VLOOKUP(Expenses[[#This Row],[Employee ID]],EmployeeInfo[],7,0),"ID ERROR")))</f>
        <v/>
      </c>
      <c r="I563" s="94"/>
      <c r="J563" s="126"/>
      <c r="K563" s="126"/>
      <c r="L563" s="104" t="str">
        <f>IF(Expenses[[#This Row],[Employee ID]]="(enter ID)","(autofill)",IF(Expenses[[#This Row],[Employee ID]]="","",IFERROR(ROUND(Expenses[[#This Row],['# of Hours]]*Expenses[[#This Row],[Hourly Rate]],2),0)))</f>
        <v/>
      </c>
      <c r="M563" s="104" t="str">
        <f>IF(Expenses[[#This Row],[Employee ID]]="(enter ID)","(autofill)",IF(Expenses[[#This Row],[Employee ID]]="","",IFERROR(ROUND(ROUND(Expenses[[#This Row],[Miles Traveled]]*0.655,2)+Expenses[[#This Row],[Meals 
Cost]]+Expenses[[#This Row],[Lodging Cost]],2),0)))</f>
        <v/>
      </c>
      <c r="N56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4" spans="1:14" x14ac:dyDescent="0.25">
      <c r="A564" s="89"/>
      <c r="B564" s="100" t="str">
        <f>IF(Expenses[[#This Row],[Employee ID]]="(enter ID)","(autofill)",IF(Expenses[[#This Row],[Employee ID]]="","",IFERROR(VLOOKUP(Expenses[[#This Row],[Employee ID]],EmployeeInfo[],3,0),"ID ERROR")))</f>
        <v/>
      </c>
      <c r="C564" s="90"/>
      <c r="D564" s="91"/>
      <c r="E564" s="92"/>
      <c r="F564" s="93"/>
      <c r="G564" s="136"/>
      <c r="H564" s="102" t="str">
        <f>IF(Expenses[[#This Row],[Employee ID]]="(enter ID)","(autofill)",IF(Expenses[[#This Row],[Employee ID]]="","",IFERROR(VLOOKUP(Expenses[[#This Row],[Employee ID]],EmployeeInfo[],7,0),"ID ERROR")))</f>
        <v/>
      </c>
      <c r="I564" s="94"/>
      <c r="J564" s="126"/>
      <c r="K564" s="126"/>
      <c r="L564" s="104" t="str">
        <f>IF(Expenses[[#This Row],[Employee ID]]="(enter ID)","(autofill)",IF(Expenses[[#This Row],[Employee ID]]="","",IFERROR(ROUND(Expenses[[#This Row],['# of Hours]]*Expenses[[#This Row],[Hourly Rate]],2),0)))</f>
        <v/>
      </c>
      <c r="M564" s="104" t="str">
        <f>IF(Expenses[[#This Row],[Employee ID]]="(enter ID)","(autofill)",IF(Expenses[[#This Row],[Employee ID]]="","",IFERROR(ROUND(ROUND(Expenses[[#This Row],[Miles Traveled]]*0.655,2)+Expenses[[#This Row],[Meals 
Cost]]+Expenses[[#This Row],[Lodging Cost]],2),0)))</f>
        <v/>
      </c>
      <c r="N56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5" spans="1:14" x14ac:dyDescent="0.25">
      <c r="A565" s="89"/>
      <c r="B565" s="100" t="str">
        <f>IF(Expenses[[#This Row],[Employee ID]]="(enter ID)","(autofill)",IF(Expenses[[#This Row],[Employee ID]]="","",IFERROR(VLOOKUP(Expenses[[#This Row],[Employee ID]],EmployeeInfo[],3,0),"ID ERROR")))</f>
        <v/>
      </c>
      <c r="C565" s="90"/>
      <c r="D565" s="91"/>
      <c r="E565" s="92"/>
      <c r="F565" s="93"/>
      <c r="G565" s="136"/>
      <c r="H565" s="102" t="str">
        <f>IF(Expenses[[#This Row],[Employee ID]]="(enter ID)","(autofill)",IF(Expenses[[#This Row],[Employee ID]]="","",IFERROR(VLOOKUP(Expenses[[#This Row],[Employee ID]],EmployeeInfo[],7,0),"ID ERROR")))</f>
        <v/>
      </c>
      <c r="I565" s="94"/>
      <c r="J565" s="126"/>
      <c r="K565" s="126"/>
      <c r="L565" s="104" t="str">
        <f>IF(Expenses[[#This Row],[Employee ID]]="(enter ID)","(autofill)",IF(Expenses[[#This Row],[Employee ID]]="","",IFERROR(ROUND(Expenses[[#This Row],['# of Hours]]*Expenses[[#This Row],[Hourly Rate]],2),0)))</f>
        <v/>
      </c>
      <c r="M565" s="104" t="str">
        <f>IF(Expenses[[#This Row],[Employee ID]]="(enter ID)","(autofill)",IF(Expenses[[#This Row],[Employee ID]]="","",IFERROR(ROUND(ROUND(Expenses[[#This Row],[Miles Traveled]]*0.655,2)+Expenses[[#This Row],[Meals 
Cost]]+Expenses[[#This Row],[Lodging Cost]],2),0)))</f>
        <v/>
      </c>
      <c r="N56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6" spans="1:14" x14ac:dyDescent="0.25">
      <c r="A566" s="89"/>
      <c r="B566" s="100" t="str">
        <f>IF(Expenses[[#This Row],[Employee ID]]="(enter ID)","(autofill)",IF(Expenses[[#This Row],[Employee ID]]="","",IFERROR(VLOOKUP(Expenses[[#This Row],[Employee ID]],EmployeeInfo[],3,0),"ID ERROR")))</f>
        <v/>
      </c>
      <c r="C566" s="90"/>
      <c r="D566" s="91"/>
      <c r="E566" s="92"/>
      <c r="F566" s="93"/>
      <c r="G566" s="136"/>
      <c r="H566" s="102" t="str">
        <f>IF(Expenses[[#This Row],[Employee ID]]="(enter ID)","(autofill)",IF(Expenses[[#This Row],[Employee ID]]="","",IFERROR(VLOOKUP(Expenses[[#This Row],[Employee ID]],EmployeeInfo[],7,0),"ID ERROR")))</f>
        <v/>
      </c>
      <c r="I566" s="94"/>
      <c r="J566" s="126"/>
      <c r="K566" s="126"/>
      <c r="L566" s="104" t="str">
        <f>IF(Expenses[[#This Row],[Employee ID]]="(enter ID)","(autofill)",IF(Expenses[[#This Row],[Employee ID]]="","",IFERROR(ROUND(Expenses[[#This Row],['# of Hours]]*Expenses[[#This Row],[Hourly Rate]],2),0)))</f>
        <v/>
      </c>
      <c r="M566" s="104" t="str">
        <f>IF(Expenses[[#This Row],[Employee ID]]="(enter ID)","(autofill)",IF(Expenses[[#This Row],[Employee ID]]="","",IFERROR(ROUND(ROUND(Expenses[[#This Row],[Miles Traveled]]*0.655,2)+Expenses[[#This Row],[Meals 
Cost]]+Expenses[[#This Row],[Lodging Cost]],2),0)))</f>
        <v/>
      </c>
      <c r="N56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7" spans="1:14" x14ac:dyDescent="0.25">
      <c r="A567" s="89"/>
      <c r="B567" s="100" t="str">
        <f>IF(Expenses[[#This Row],[Employee ID]]="(enter ID)","(autofill)",IF(Expenses[[#This Row],[Employee ID]]="","",IFERROR(VLOOKUP(Expenses[[#This Row],[Employee ID]],EmployeeInfo[],3,0),"ID ERROR")))</f>
        <v/>
      </c>
      <c r="C567" s="90"/>
      <c r="D567" s="91"/>
      <c r="E567" s="92"/>
      <c r="F567" s="93"/>
      <c r="G567" s="136"/>
      <c r="H567" s="102" t="str">
        <f>IF(Expenses[[#This Row],[Employee ID]]="(enter ID)","(autofill)",IF(Expenses[[#This Row],[Employee ID]]="","",IFERROR(VLOOKUP(Expenses[[#This Row],[Employee ID]],EmployeeInfo[],7,0),"ID ERROR")))</f>
        <v/>
      </c>
      <c r="I567" s="94"/>
      <c r="J567" s="126"/>
      <c r="K567" s="126"/>
      <c r="L567" s="104" t="str">
        <f>IF(Expenses[[#This Row],[Employee ID]]="(enter ID)","(autofill)",IF(Expenses[[#This Row],[Employee ID]]="","",IFERROR(ROUND(Expenses[[#This Row],['# of Hours]]*Expenses[[#This Row],[Hourly Rate]],2),0)))</f>
        <v/>
      </c>
      <c r="M567" s="104" t="str">
        <f>IF(Expenses[[#This Row],[Employee ID]]="(enter ID)","(autofill)",IF(Expenses[[#This Row],[Employee ID]]="","",IFERROR(ROUND(ROUND(Expenses[[#This Row],[Miles Traveled]]*0.655,2)+Expenses[[#This Row],[Meals 
Cost]]+Expenses[[#This Row],[Lodging Cost]],2),0)))</f>
        <v/>
      </c>
      <c r="N56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8" spans="1:14" x14ac:dyDescent="0.25">
      <c r="A568" s="89"/>
      <c r="B568" s="100" t="str">
        <f>IF(Expenses[[#This Row],[Employee ID]]="(enter ID)","(autofill)",IF(Expenses[[#This Row],[Employee ID]]="","",IFERROR(VLOOKUP(Expenses[[#This Row],[Employee ID]],EmployeeInfo[],3,0),"ID ERROR")))</f>
        <v/>
      </c>
      <c r="C568" s="90"/>
      <c r="D568" s="91"/>
      <c r="E568" s="92"/>
      <c r="F568" s="93"/>
      <c r="G568" s="136"/>
      <c r="H568" s="102" t="str">
        <f>IF(Expenses[[#This Row],[Employee ID]]="(enter ID)","(autofill)",IF(Expenses[[#This Row],[Employee ID]]="","",IFERROR(VLOOKUP(Expenses[[#This Row],[Employee ID]],EmployeeInfo[],7,0),"ID ERROR")))</f>
        <v/>
      </c>
      <c r="I568" s="94"/>
      <c r="J568" s="126"/>
      <c r="K568" s="126"/>
      <c r="L568" s="104" t="str">
        <f>IF(Expenses[[#This Row],[Employee ID]]="(enter ID)","(autofill)",IF(Expenses[[#This Row],[Employee ID]]="","",IFERROR(ROUND(Expenses[[#This Row],['# of Hours]]*Expenses[[#This Row],[Hourly Rate]],2),0)))</f>
        <v/>
      </c>
      <c r="M568" s="104" t="str">
        <f>IF(Expenses[[#This Row],[Employee ID]]="(enter ID)","(autofill)",IF(Expenses[[#This Row],[Employee ID]]="","",IFERROR(ROUND(ROUND(Expenses[[#This Row],[Miles Traveled]]*0.655,2)+Expenses[[#This Row],[Meals 
Cost]]+Expenses[[#This Row],[Lodging Cost]],2),0)))</f>
        <v/>
      </c>
      <c r="N56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69" spans="1:14" x14ac:dyDescent="0.25">
      <c r="A569" s="89"/>
      <c r="B569" s="100" t="str">
        <f>IF(Expenses[[#This Row],[Employee ID]]="(enter ID)","(autofill)",IF(Expenses[[#This Row],[Employee ID]]="","",IFERROR(VLOOKUP(Expenses[[#This Row],[Employee ID]],EmployeeInfo[],3,0),"ID ERROR")))</f>
        <v/>
      </c>
      <c r="C569" s="90"/>
      <c r="D569" s="91"/>
      <c r="E569" s="92"/>
      <c r="F569" s="93"/>
      <c r="G569" s="136"/>
      <c r="H569" s="102" t="str">
        <f>IF(Expenses[[#This Row],[Employee ID]]="(enter ID)","(autofill)",IF(Expenses[[#This Row],[Employee ID]]="","",IFERROR(VLOOKUP(Expenses[[#This Row],[Employee ID]],EmployeeInfo[],7,0),"ID ERROR")))</f>
        <v/>
      </c>
      <c r="I569" s="94"/>
      <c r="J569" s="126"/>
      <c r="K569" s="126"/>
      <c r="L569" s="104" t="str">
        <f>IF(Expenses[[#This Row],[Employee ID]]="(enter ID)","(autofill)",IF(Expenses[[#This Row],[Employee ID]]="","",IFERROR(ROUND(Expenses[[#This Row],['# of Hours]]*Expenses[[#This Row],[Hourly Rate]],2),0)))</f>
        <v/>
      </c>
      <c r="M569" s="104" t="str">
        <f>IF(Expenses[[#This Row],[Employee ID]]="(enter ID)","(autofill)",IF(Expenses[[#This Row],[Employee ID]]="","",IFERROR(ROUND(ROUND(Expenses[[#This Row],[Miles Traveled]]*0.655,2)+Expenses[[#This Row],[Meals 
Cost]]+Expenses[[#This Row],[Lodging Cost]],2),0)))</f>
        <v/>
      </c>
      <c r="N56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0" spans="1:14" x14ac:dyDescent="0.25">
      <c r="A570" s="89"/>
      <c r="B570" s="100" t="str">
        <f>IF(Expenses[[#This Row],[Employee ID]]="(enter ID)","(autofill)",IF(Expenses[[#This Row],[Employee ID]]="","",IFERROR(VLOOKUP(Expenses[[#This Row],[Employee ID]],EmployeeInfo[],3,0),"ID ERROR")))</f>
        <v/>
      </c>
      <c r="C570" s="90"/>
      <c r="D570" s="91"/>
      <c r="E570" s="92"/>
      <c r="F570" s="93"/>
      <c r="G570" s="136"/>
      <c r="H570" s="102" t="str">
        <f>IF(Expenses[[#This Row],[Employee ID]]="(enter ID)","(autofill)",IF(Expenses[[#This Row],[Employee ID]]="","",IFERROR(VLOOKUP(Expenses[[#This Row],[Employee ID]],EmployeeInfo[],7,0),"ID ERROR")))</f>
        <v/>
      </c>
      <c r="I570" s="94"/>
      <c r="J570" s="126"/>
      <c r="K570" s="126"/>
      <c r="L570" s="104" t="str">
        <f>IF(Expenses[[#This Row],[Employee ID]]="(enter ID)","(autofill)",IF(Expenses[[#This Row],[Employee ID]]="","",IFERROR(ROUND(Expenses[[#This Row],['# of Hours]]*Expenses[[#This Row],[Hourly Rate]],2),0)))</f>
        <v/>
      </c>
      <c r="M570" s="104" t="str">
        <f>IF(Expenses[[#This Row],[Employee ID]]="(enter ID)","(autofill)",IF(Expenses[[#This Row],[Employee ID]]="","",IFERROR(ROUND(ROUND(Expenses[[#This Row],[Miles Traveled]]*0.655,2)+Expenses[[#This Row],[Meals 
Cost]]+Expenses[[#This Row],[Lodging Cost]],2),0)))</f>
        <v/>
      </c>
      <c r="N57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1" spans="1:14" x14ac:dyDescent="0.25">
      <c r="A571" s="89"/>
      <c r="B571" s="100" t="str">
        <f>IF(Expenses[[#This Row],[Employee ID]]="(enter ID)","(autofill)",IF(Expenses[[#This Row],[Employee ID]]="","",IFERROR(VLOOKUP(Expenses[[#This Row],[Employee ID]],EmployeeInfo[],3,0),"ID ERROR")))</f>
        <v/>
      </c>
      <c r="C571" s="90"/>
      <c r="D571" s="91"/>
      <c r="E571" s="92"/>
      <c r="F571" s="93"/>
      <c r="G571" s="136"/>
      <c r="H571" s="102" t="str">
        <f>IF(Expenses[[#This Row],[Employee ID]]="(enter ID)","(autofill)",IF(Expenses[[#This Row],[Employee ID]]="","",IFERROR(VLOOKUP(Expenses[[#This Row],[Employee ID]],EmployeeInfo[],7,0),"ID ERROR")))</f>
        <v/>
      </c>
      <c r="I571" s="94"/>
      <c r="J571" s="126"/>
      <c r="K571" s="126"/>
      <c r="L571" s="104" t="str">
        <f>IF(Expenses[[#This Row],[Employee ID]]="(enter ID)","(autofill)",IF(Expenses[[#This Row],[Employee ID]]="","",IFERROR(ROUND(Expenses[[#This Row],['# of Hours]]*Expenses[[#This Row],[Hourly Rate]],2),0)))</f>
        <v/>
      </c>
      <c r="M571" s="104" t="str">
        <f>IF(Expenses[[#This Row],[Employee ID]]="(enter ID)","(autofill)",IF(Expenses[[#This Row],[Employee ID]]="","",IFERROR(ROUND(ROUND(Expenses[[#This Row],[Miles Traveled]]*0.655,2)+Expenses[[#This Row],[Meals 
Cost]]+Expenses[[#This Row],[Lodging Cost]],2),0)))</f>
        <v/>
      </c>
      <c r="N57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2" spans="1:14" x14ac:dyDescent="0.25">
      <c r="A572" s="89"/>
      <c r="B572" s="100" t="str">
        <f>IF(Expenses[[#This Row],[Employee ID]]="(enter ID)","(autofill)",IF(Expenses[[#This Row],[Employee ID]]="","",IFERROR(VLOOKUP(Expenses[[#This Row],[Employee ID]],EmployeeInfo[],3,0),"ID ERROR")))</f>
        <v/>
      </c>
      <c r="C572" s="90"/>
      <c r="D572" s="91"/>
      <c r="E572" s="92"/>
      <c r="F572" s="93"/>
      <c r="G572" s="136"/>
      <c r="H572" s="102" t="str">
        <f>IF(Expenses[[#This Row],[Employee ID]]="(enter ID)","(autofill)",IF(Expenses[[#This Row],[Employee ID]]="","",IFERROR(VLOOKUP(Expenses[[#This Row],[Employee ID]],EmployeeInfo[],7,0),"ID ERROR")))</f>
        <v/>
      </c>
      <c r="I572" s="94"/>
      <c r="J572" s="126"/>
      <c r="K572" s="126"/>
      <c r="L572" s="104" t="str">
        <f>IF(Expenses[[#This Row],[Employee ID]]="(enter ID)","(autofill)",IF(Expenses[[#This Row],[Employee ID]]="","",IFERROR(ROUND(Expenses[[#This Row],['# of Hours]]*Expenses[[#This Row],[Hourly Rate]],2),0)))</f>
        <v/>
      </c>
      <c r="M572" s="104" t="str">
        <f>IF(Expenses[[#This Row],[Employee ID]]="(enter ID)","(autofill)",IF(Expenses[[#This Row],[Employee ID]]="","",IFERROR(ROUND(ROUND(Expenses[[#This Row],[Miles Traveled]]*0.655,2)+Expenses[[#This Row],[Meals 
Cost]]+Expenses[[#This Row],[Lodging Cost]],2),0)))</f>
        <v/>
      </c>
      <c r="N57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3" spans="1:14" x14ac:dyDescent="0.25">
      <c r="A573" s="89"/>
      <c r="B573" s="100" t="str">
        <f>IF(Expenses[[#This Row],[Employee ID]]="(enter ID)","(autofill)",IF(Expenses[[#This Row],[Employee ID]]="","",IFERROR(VLOOKUP(Expenses[[#This Row],[Employee ID]],EmployeeInfo[],3,0),"ID ERROR")))</f>
        <v/>
      </c>
      <c r="C573" s="90"/>
      <c r="D573" s="91"/>
      <c r="E573" s="92"/>
      <c r="F573" s="93"/>
      <c r="G573" s="136"/>
      <c r="H573" s="102" t="str">
        <f>IF(Expenses[[#This Row],[Employee ID]]="(enter ID)","(autofill)",IF(Expenses[[#This Row],[Employee ID]]="","",IFERROR(VLOOKUP(Expenses[[#This Row],[Employee ID]],EmployeeInfo[],7,0),"ID ERROR")))</f>
        <v/>
      </c>
      <c r="I573" s="94"/>
      <c r="J573" s="126"/>
      <c r="K573" s="126"/>
      <c r="L573" s="104" t="str">
        <f>IF(Expenses[[#This Row],[Employee ID]]="(enter ID)","(autofill)",IF(Expenses[[#This Row],[Employee ID]]="","",IFERROR(ROUND(Expenses[[#This Row],['# of Hours]]*Expenses[[#This Row],[Hourly Rate]],2),0)))</f>
        <v/>
      </c>
      <c r="M573" s="104" t="str">
        <f>IF(Expenses[[#This Row],[Employee ID]]="(enter ID)","(autofill)",IF(Expenses[[#This Row],[Employee ID]]="","",IFERROR(ROUND(ROUND(Expenses[[#This Row],[Miles Traveled]]*0.655,2)+Expenses[[#This Row],[Meals 
Cost]]+Expenses[[#This Row],[Lodging Cost]],2),0)))</f>
        <v/>
      </c>
      <c r="N57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4" spans="1:14" x14ac:dyDescent="0.25">
      <c r="A574" s="89"/>
      <c r="B574" s="100" t="str">
        <f>IF(Expenses[[#This Row],[Employee ID]]="(enter ID)","(autofill)",IF(Expenses[[#This Row],[Employee ID]]="","",IFERROR(VLOOKUP(Expenses[[#This Row],[Employee ID]],EmployeeInfo[],3,0),"ID ERROR")))</f>
        <v/>
      </c>
      <c r="C574" s="90"/>
      <c r="D574" s="91"/>
      <c r="E574" s="92"/>
      <c r="F574" s="93"/>
      <c r="G574" s="136"/>
      <c r="H574" s="102" t="str">
        <f>IF(Expenses[[#This Row],[Employee ID]]="(enter ID)","(autofill)",IF(Expenses[[#This Row],[Employee ID]]="","",IFERROR(VLOOKUP(Expenses[[#This Row],[Employee ID]],EmployeeInfo[],7,0),"ID ERROR")))</f>
        <v/>
      </c>
      <c r="I574" s="94"/>
      <c r="J574" s="126"/>
      <c r="K574" s="126"/>
      <c r="L574" s="104" t="str">
        <f>IF(Expenses[[#This Row],[Employee ID]]="(enter ID)","(autofill)",IF(Expenses[[#This Row],[Employee ID]]="","",IFERROR(ROUND(Expenses[[#This Row],['# of Hours]]*Expenses[[#This Row],[Hourly Rate]],2),0)))</f>
        <v/>
      </c>
      <c r="M574" s="104" t="str">
        <f>IF(Expenses[[#This Row],[Employee ID]]="(enter ID)","(autofill)",IF(Expenses[[#This Row],[Employee ID]]="","",IFERROR(ROUND(ROUND(Expenses[[#This Row],[Miles Traveled]]*0.655,2)+Expenses[[#This Row],[Meals 
Cost]]+Expenses[[#This Row],[Lodging Cost]],2),0)))</f>
        <v/>
      </c>
      <c r="N57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5" spans="1:14" x14ac:dyDescent="0.25">
      <c r="A575" s="89"/>
      <c r="B575" s="100" t="str">
        <f>IF(Expenses[[#This Row],[Employee ID]]="(enter ID)","(autofill)",IF(Expenses[[#This Row],[Employee ID]]="","",IFERROR(VLOOKUP(Expenses[[#This Row],[Employee ID]],EmployeeInfo[],3,0),"ID ERROR")))</f>
        <v/>
      </c>
      <c r="C575" s="90"/>
      <c r="D575" s="91"/>
      <c r="E575" s="92"/>
      <c r="F575" s="93"/>
      <c r="G575" s="136"/>
      <c r="H575" s="102" t="str">
        <f>IF(Expenses[[#This Row],[Employee ID]]="(enter ID)","(autofill)",IF(Expenses[[#This Row],[Employee ID]]="","",IFERROR(VLOOKUP(Expenses[[#This Row],[Employee ID]],EmployeeInfo[],7,0),"ID ERROR")))</f>
        <v/>
      </c>
      <c r="I575" s="94"/>
      <c r="J575" s="126"/>
      <c r="K575" s="126"/>
      <c r="L575" s="104" t="str">
        <f>IF(Expenses[[#This Row],[Employee ID]]="(enter ID)","(autofill)",IF(Expenses[[#This Row],[Employee ID]]="","",IFERROR(ROUND(Expenses[[#This Row],['# of Hours]]*Expenses[[#This Row],[Hourly Rate]],2),0)))</f>
        <v/>
      </c>
      <c r="M575" s="104" t="str">
        <f>IF(Expenses[[#This Row],[Employee ID]]="(enter ID)","(autofill)",IF(Expenses[[#This Row],[Employee ID]]="","",IFERROR(ROUND(ROUND(Expenses[[#This Row],[Miles Traveled]]*0.655,2)+Expenses[[#This Row],[Meals 
Cost]]+Expenses[[#This Row],[Lodging Cost]],2),0)))</f>
        <v/>
      </c>
      <c r="N57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6" spans="1:14" x14ac:dyDescent="0.25">
      <c r="A576" s="89"/>
      <c r="B576" s="100" t="str">
        <f>IF(Expenses[[#This Row],[Employee ID]]="(enter ID)","(autofill)",IF(Expenses[[#This Row],[Employee ID]]="","",IFERROR(VLOOKUP(Expenses[[#This Row],[Employee ID]],EmployeeInfo[],3,0),"ID ERROR")))</f>
        <v/>
      </c>
      <c r="C576" s="90"/>
      <c r="D576" s="91"/>
      <c r="E576" s="92"/>
      <c r="F576" s="93"/>
      <c r="G576" s="136"/>
      <c r="H576" s="102" t="str">
        <f>IF(Expenses[[#This Row],[Employee ID]]="(enter ID)","(autofill)",IF(Expenses[[#This Row],[Employee ID]]="","",IFERROR(VLOOKUP(Expenses[[#This Row],[Employee ID]],EmployeeInfo[],7,0),"ID ERROR")))</f>
        <v/>
      </c>
      <c r="I576" s="94"/>
      <c r="J576" s="126"/>
      <c r="K576" s="126"/>
      <c r="L576" s="104" t="str">
        <f>IF(Expenses[[#This Row],[Employee ID]]="(enter ID)","(autofill)",IF(Expenses[[#This Row],[Employee ID]]="","",IFERROR(ROUND(Expenses[[#This Row],['# of Hours]]*Expenses[[#This Row],[Hourly Rate]],2),0)))</f>
        <v/>
      </c>
      <c r="M576" s="104" t="str">
        <f>IF(Expenses[[#This Row],[Employee ID]]="(enter ID)","(autofill)",IF(Expenses[[#This Row],[Employee ID]]="","",IFERROR(ROUND(ROUND(Expenses[[#This Row],[Miles Traveled]]*0.655,2)+Expenses[[#This Row],[Meals 
Cost]]+Expenses[[#This Row],[Lodging Cost]],2),0)))</f>
        <v/>
      </c>
      <c r="N57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7" spans="1:14" x14ac:dyDescent="0.25">
      <c r="A577" s="89"/>
      <c r="B577" s="100" t="str">
        <f>IF(Expenses[[#This Row],[Employee ID]]="(enter ID)","(autofill)",IF(Expenses[[#This Row],[Employee ID]]="","",IFERROR(VLOOKUP(Expenses[[#This Row],[Employee ID]],EmployeeInfo[],3,0),"ID ERROR")))</f>
        <v/>
      </c>
      <c r="C577" s="90"/>
      <c r="D577" s="91"/>
      <c r="E577" s="92"/>
      <c r="F577" s="93"/>
      <c r="G577" s="136"/>
      <c r="H577" s="102" t="str">
        <f>IF(Expenses[[#This Row],[Employee ID]]="(enter ID)","(autofill)",IF(Expenses[[#This Row],[Employee ID]]="","",IFERROR(VLOOKUP(Expenses[[#This Row],[Employee ID]],EmployeeInfo[],7,0),"ID ERROR")))</f>
        <v/>
      </c>
      <c r="I577" s="94"/>
      <c r="J577" s="126"/>
      <c r="K577" s="126"/>
      <c r="L577" s="104" t="str">
        <f>IF(Expenses[[#This Row],[Employee ID]]="(enter ID)","(autofill)",IF(Expenses[[#This Row],[Employee ID]]="","",IFERROR(ROUND(Expenses[[#This Row],['# of Hours]]*Expenses[[#This Row],[Hourly Rate]],2),0)))</f>
        <v/>
      </c>
      <c r="M577" s="104" t="str">
        <f>IF(Expenses[[#This Row],[Employee ID]]="(enter ID)","(autofill)",IF(Expenses[[#This Row],[Employee ID]]="","",IFERROR(ROUND(ROUND(Expenses[[#This Row],[Miles Traveled]]*0.655,2)+Expenses[[#This Row],[Meals 
Cost]]+Expenses[[#This Row],[Lodging Cost]],2),0)))</f>
        <v/>
      </c>
      <c r="N57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8" spans="1:14" x14ac:dyDescent="0.25">
      <c r="A578" s="89"/>
      <c r="B578" s="100" t="str">
        <f>IF(Expenses[[#This Row],[Employee ID]]="(enter ID)","(autofill)",IF(Expenses[[#This Row],[Employee ID]]="","",IFERROR(VLOOKUP(Expenses[[#This Row],[Employee ID]],EmployeeInfo[],3,0),"ID ERROR")))</f>
        <v/>
      </c>
      <c r="C578" s="90"/>
      <c r="D578" s="91"/>
      <c r="E578" s="92"/>
      <c r="F578" s="93"/>
      <c r="G578" s="136"/>
      <c r="H578" s="102" t="str">
        <f>IF(Expenses[[#This Row],[Employee ID]]="(enter ID)","(autofill)",IF(Expenses[[#This Row],[Employee ID]]="","",IFERROR(VLOOKUP(Expenses[[#This Row],[Employee ID]],EmployeeInfo[],7,0),"ID ERROR")))</f>
        <v/>
      </c>
      <c r="I578" s="94"/>
      <c r="J578" s="126"/>
      <c r="K578" s="126"/>
      <c r="L578" s="104" t="str">
        <f>IF(Expenses[[#This Row],[Employee ID]]="(enter ID)","(autofill)",IF(Expenses[[#This Row],[Employee ID]]="","",IFERROR(ROUND(Expenses[[#This Row],['# of Hours]]*Expenses[[#This Row],[Hourly Rate]],2),0)))</f>
        <v/>
      </c>
      <c r="M578" s="104" t="str">
        <f>IF(Expenses[[#This Row],[Employee ID]]="(enter ID)","(autofill)",IF(Expenses[[#This Row],[Employee ID]]="","",IFERROR(ROUND(ROUND(Expenses[[#This Row],[Miles Traveled]]*0.655,2)+Expenses[[#This Row],[Meals 
Cost]]+Expenses[[#This Row],[Lodging Cost]],2),0)))</f>
        <v/>
      </c>
      <c r="N57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79" spans="1:14" x14ac:dyDescent="0.25">
      <c r="A579" s="89"/>
      <c r="B579" s="100" t="str">
        <f>IF(Expenses[[#This Row],[Employee ID]]="(enter ID)","(autofill)",IF(Expenses[[#This Row],[Employee ID]]="","",IFERROR(VLOOKUP(Expenses[[#This Row],[Employee ID]],EmployeeInfo[],3,0),"ID ERROR")))</f>
        <v/>
      </c>
      <c r="C579" s="90"/>
      <c r="D579" s="91"/>
      <c r="E579" s="92"/>
      <c r="F579" s="93"/>
      <c r="G579" s="136"/>
      <c r="H579" s="102" t="str">
        <f>IF(Expenses[[#This Row],[Employee ID]]="(enter ID)","(autofill)",IF(Expenses[[#This Row],[Employee ID]]="","",IFERROR(VLOOKUP(Expenses[[#This Row],[Employee ID]],EmployeeInfo[],7,0),"ID ERROR")))</f>
        <v/>
      </c>
      <c r="I579" s="94"/>
      <c r="J579" s="126"/>
      <c r="K579" s="126"/>
      <c r="L579" s="104" t="str">
        <f>IF(Expenses[[#This Row],[Employee ID]]="(enter ID)","(autofill)",IF(Expenses[[#This Row],[Employee ID]]="","",IFERROR(ROUND(Expenses[[#This Row],['# of Hours]]*Expenses[[#This Row],[Hourly Rate]],2),0)))</f>
        <v/>
      </c>
      <c r="M579" s="104" t="str">
        <f>IF(Expenses[[#This Row],[Employee ID]]="(enter ID)","(autofill)",IF(Expenses[[#This Row],[Employee ID]]="","",IFERROR(ROUND(ROUND(Expenses[[#This Row],[Miles Traveled]]*0.655,2)+Expenses[[#This Row],[Meals 
Cost]]+Expenses[[#This Row],[Lodging Cost]],2),0)))</f>
        <v/>
      </c>
      <c r="N57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0" spans="1:14" x14ac:dyDescent="0.25">
      <c r="A580" s="89"/>
      <c r="B580" s="100" t="str">
        <f>IF(Expenses[[#This Row],[Employee ID]]="(enter ID)","(autofill)",IF(Expenses[[#This Row],[Employee ID]]="","",IFERROR(VLOOKUP(Expenses[[#This Row],[Employee ID]],EmployeeInfo[],3,0),"ID ERROR")))</f>
        <v/>
      </c>
      <c r="C580" s="90"/>
      <c r="D580" s="91"/>
      <c r="E580" s="92"/>
      <c r="F580" s="93"/>
      <c r="G580" s="136"/>
      <c r="H580" s="102" t="str">
        <f>IF(Expenses[[#This Row],[Employee ID]]="(enter ID)","(autofill)",IF(Expenses[[#This Row],[Employee ID]]="","",IFERROR(VLOOKUP(Expenses[[#This Row],[Employee ID]],EmployeeInfo[],7,0),"ID ERROR")))</f>
        <v/>
      </c>
      <c r="I580" s="94"/>
      <c r="J580" s="126"/>
      <c r="K580" s="126"/>
      <c r="L580" s="104" t="str">
        <f>IF(Expenses[[#This Row],[Employee ID]]="(enter ID)","(autofill)",IF(Expenses[[#This Row],[Employee ID]]="","",IFERROR(ROUND(Expenses[[#This Row],['# of Hours]]*Expenses[[#This Row],[Hourly Rate]],2),0)))</f>
        <v/>
      </c>
      <c r="M580" s="104" t="str">
        <f>IF(Expenses[[#This Row],[Employee ID]]="(enter ID)","(autofill)",IF(Expenses[[#This Row],[Employee ID]]="","",IFERROR(ROUND(ROUND(Expenses[[#This Row],[Miles Traveled]]*0.655,2)+Expenses[[#This Row],[Meals 
Cost]]+Expenses[[#This Row],[Lodging Cost]],2),0)))</f>
        <v/>
      </c>
      <c r="N58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1" spans="1:14" x14ac:dyDescent="0.25">
      <c r="A581" s="89"/>
      <c r="B581" s="100" t="str">
        <f>IF(Expenses[[#This Row],[Employee ID]]="(enter ID)","(autofill)",IF(Expenses[[#This Row],[Employee ID]]="","",IFERROR(VLOOKUP(Expenses[[#This Row],[Employee ID]],EmployeeInfo[],3,0),"ID ERROR")))</f>
        <v/>
      </c>
      <c r="C581" s="90"/>
      <c r="D581" s="91"/>
      <c r="E581" s="92"/>
      <c r="F581" s="93"/>
      <c r="G581" s="136"/>
      <c r="H581" s="102" t="str">
        <f>IF(Expenses[[#This Row],[Employee ID]]="(enter ID)","(autofill)",IF(Expenses[[#This Row],[Employee ID]]="","",IFERROR(VLOOKUP(Expenses[[#This Row],[Employee ID]],EmployeeInfo[],7,0),"ID ERROR")))</f>
        <v/>
      </c>
      <c r="I581" s="94"/>
      <c r="J581" s="126"/>
      <c r="K581" s="126"/>
      <c r="L581" s="104" t="str">
        <f>IF(Expenses[[#This Row],[Employee ID]]="(enter ID)","(autofill)",IF(Expenses[[#This Row],[Employee ID]]="","",IFERROR(ROUND(Expenses[[#This Row],['# of Hours]]*Expenses[[#This Row],[Hourly Rate]],2),0)))</f>
        <v/>
      </c>
      <c r="M581" s="104" t="str">
        <f>IF(Expenses[[#This Row],[Employee ID]]="(enter ID)","(autofill)",IF(Expenses[[#This Row],[Employee ID]]="","",IFERROR(ROUND(ROUND(Expenses[[#This Row],[Miles Traveled]]*0.655,2)+Expenses[[#This Row],[Meals 
Cost]]+Expenses[[#This Row],[Lodging Cost]],2),0)))</f>
        <v/>
      </c>
      <c r="N58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2" spans="1:14" x14ac:dyDescent="0.25">
      <c r="A582" s="89"/>
      <c r="B582" s="100" t="str">
        <f>IF(Expenses[[#This Row],[Employee ID]]="(enter ID)","(autofill)",IF(Expenses[[#This Row],[Employee ID]]="","",IFERROR(VLOOKUP(Expenses[[#This Row],[Employee ID]],EmployeeInfo[],3,0),"ID ERROR")))</f>
        <v/>
      </c>
      <c r="C582" s="90"/>
      <c r="D582" s="91"/>
      <c r="E582" s="92"/>
      <c r="F582" s="93"/>
      <c r="G582" s="136"/>
      <c r="H582" s="102" t="str">
        <f>IF(Expenses[[#This Row],[Employee ID]]="(enter ID)","(autofill)",IF(Expenses[[#This Row],[Employee ID]]="","",IFERROR(VLOOKUP(Expenses[[#This Row],[Employee ID]],EmployeeInfo[],7,0),"ID ERROR")))</f>
        <v/>
      </c>
      <c r="I582" s="94"/>
      <c r="J582" s="126"/>
      <c r="K582" s="126"/>
      <c r="L582" s="104" t="str">
        <f>IF(Expenses[[#This Row],[Employee ID]]="(enter ID)","(autofill)",IF(Expenses[[#This Row],[Employee ID]]="","",IFERROR(ROUND(Expenses[[#This Row],['# of Hours]]*Expenses[[#This Row],[Hourly Rate]],2),0)))</f>
        <v/>
      </c>
      <c r="M582" s="104" t="str">
        <f>IF(Expenses[[#This Row],[Employee ID]]="(enter ID)","(autofill)",IF(Expenses[[#This Row],[Employee ID]]="","",IFERROR(ROUND(ROUND(Expenses[[#This Row],[Miles Traveled]]*0.655,2)+Expenses[[#This Row],[Meals 
Cost]]+Expenses[[#This Row],[Lodging Cost]],2),0)))</f>
        <v/>
      </c>
      <c r="N58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3" spans="1:14" x14ac:dyDescent="0.25">
      <c r="A583" s="89"/>
      <c r="B583" s="100" t="str">
        <f>IF(Expenses[[#This Row],[Employee ID]]="(enter ID)","(autofill)",IF(Expenses[[#This Row],[Employee ID]]="","",IFERROR(VLOOKUP(Expenses[[#This Row],[Employee ID]],EmployeeInfo[],3,0),"ID ERROR")))</f>
        <v/>
      </c>
      <c r="C583" s="90"/>
      <c r="D583" s="91"/>
      <c r="E583" s="92"/>
      <c r="F583" s="93"/>
      <c r="G583" s="136"/>
      <c r="H583" s="102" t="str">
        <f>IF(Expenses[[#This Row],[Employee ID]]="(enter ID)","(autofill)",IF(Expenses[[#This Row],[Employee ID]]="","",IFERROR(VLOOKUP(Expenses[[#This Row],[Employee ID]],EmployeeInfo[],7,0),"ID ERROR")))</f>
        <v/>
      </c>
      <c r="I583" s="94"/>
      <c r="J583" s="126"/>
      <c r="K583" s="126"/>
      <c r="L583" s="104" t="str">
        <f>IF(Expenses[[#This Row],[Employee ID]]="(enter ID)","(autofill)",IF(Expenses[[#This Row],[Employee ID]]="","",IFERROR(ROUND(Expenses[[#This Row],['# of Hours]]*Expenses[[#This Row],[Hourly Rate]],2),0)))</f>
        <v/>
      </c>
      <c r="M583" s="104" t="str">
        <f>IF(Expenses[[#This Row],[Employee ID]]="(enter ID)","(autofill)",IF(Expenses[[#This Row],[Employee ID]]="","",IFERROR(ROUND(ROUND(Expenses[[#This Row],[Miles Traveled]]*0.655,2)+Expenses[[#This Row],[Meals 
Cost]]+Expenses[[#This Row],[Lodging Cost]],2),0)))</f>
        <v/>
      </c>
      <c r="N58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4" spans="1:14" x14ac:dyDescent="0.25">
      <c r="A584" s="89"/>
      <c r="B584" s="100" t="str">
        <f>IF(Expenses[[#This Row],[Employee ID]]="(enter ID)","(autofill)",IF(Expenses[[#This Row],[Employee ID]]="","",IFERROR(VLOOKUP(Expenses[[#This Row],[Employee ID]],EmployeeInfo[],3,0),"ID ERROR")))</f>
        <v/>
      </c>
      <c r="C584" s="90"/>
      <c r="D584" s="91"/>
      <c r="E584" s="92"/>
      <c r="F584" s="93"/>
      <c r="G584" s="136"/>
      <c r="H584" s="102" t="str">
        <f>IF(Expenses[[#This Row],[Employee ID]]="(enter ID)","(autofill)",IF(Expenses[[#This Row],[Employee ID]]="","",IFERROR(VLOOKUP(Expenses[[#This Row],[Employee ID]],EmployeeInfo[],7,0),"ID ERROR")))</f>
        <v/>
      </c>
      <c r="I584" s="94"/>
      <c r="J584" s="126"/>
      <c r="K584" s="126"/>
      <c r="L584" s="104" t="str">
        <f>IF(Expenses[[#This Row],[Employee ID]]="(enter ID)","(autofill)",IF(Expenses[[#This Row],[Employee ID]]="","",IFERROR(ROUND(Expenses[[#This Row],['# of Hours]]*Expenses[[#This Row],[Hourly Rate]],2),0)))</f>
        <v/>
      </c>
      <c r="M584" s="104" t="str">
        <f>IF(Expenses[[#This Row],[Employee ID]]="(enter ID)","(autofill)",IF(Expenses[[#This Row],[Employee ID]]="","",IFERROR(ROUND(ROUND(Expenses[[#This Row],[Miles Traveled]]*0.655,2)+Expenses[[#This Row],[Meals 
Cost]]+Expenses[[#This Row],[Lodging Cost]],2),0)))</f>
        <v/>
      </c>
      <c r="N58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5" spans="1:14" x14ac:dyDescent="0.25">
      <c r="A585" s="89"/>
      <c r="B585" s="100" t="str">
        <f>IF(Expenses[[#This Row],[Employee ID]]="(enter ID)","(autofill)",IF(Expenses[[#This Row],[Employee ID]]="","",IFERROR(VLOOKUP(Expenses[[#This Row],[Employee ID]],EmployeeInfo[],3,0),"ID ERROR")))</f>
        <v/>
      </c>
      <c r="C585" s="90"/>
      <c r="D585" s="91"/>
      <c r="E585" s="92"/>
      <c r="F585" s="93"/>
      <c r="G585" s="136"/>
      <c r="H585" s="102" t="str">
        <f>IF(Expenses[[#This Row],[Employee ID]]="(enter ID)","(autofill)",IF(Expenses[[#This Row],[Employee ID]]="","",IFERROR(VLOOKUP(Expenses[[#This Row],[Employee ID]],EmployeeInfo[],7,0),"ID ERROR")))</f>
        <v/>
      </c>
      <c r="I585" s="94"/>
      <c r="J585" s="126"/>
      <c r="K585" s="126"/>
      <c r="L585" s="104" t="str">
        <f>IF(Expenses[[#This Row],[Employee ID]]="(enter ID)","(autofill)",IF(Expenses[[#This Row],[Employee ID]]="","",IFERROR(ROUND(Expenses[[#This Row],['# of Hours]]*Expenses[[#This Row],[Hourly Rate]],2),0)))</f>
        <v/>
      </c>
      <c r="M585" s="104" t="str">
        <f>IF(Expenses[[#This Row],[Employee ID]]="(enter ID)","(autofill)",IF(Expenses[[#This Row],[Employee ID]]="","",IFERROR(ROUND(ROUND(Expenses[[#This Row],[Miles Traveled]]*0.655,2)+Expenses[[#This Row],[Meals 
Cost]]+Expenses[[#This Row],[Lodging Cost]],2),0)))</f>
        <v/>
      </c>
      <c r="N58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6" spans="1:14" x14ac:dyDescent="0.25">
      <c r="A586" s="89"/>
      <c r="B586" s="100" t="str">
        <f>IF(Expenses[[#This Row],[Employee ID]]="(enter ID)","(autofill)",IF(Expenses[[#This Row],[Employee ID]]="","",IFERROR(VLOOKUP(Expenses[[#This Row],[Employee ID]],EmployeeInfo[],3,0),"ID ERROR")))</f>
        <v/>
      </c>
      <c r="C586" s="90"/>
      <c r="D586" s="91"/>
      <c r="E586" s="92"/>
      <c r="F586" s="93"/>
      <c r="G586" s="136"/>
      <c r="H586" s="102" t="str">
        <f>IF(Expenses[[#This Row],[Employee ID]]="(enter ID)","(autofill)",IF(Expenses[[#This Row],[Employee ID]]="","",IFERROR(VLOOKUP(Expenses[[#This Row],[Employee ID]],EmployeeInfo[],7,0),"ID ERROR")))</f>
        <v/>
      </c>
      <c r="I586" s="94"/>
      <c r="J586" s="126"/>
      <c r="K586" s="126"/>
      <c r="L586" s="104" t="str">
        <f>IF(Expenses[[#This Row],[Employee ID]]="(enter ID)","(autofill)",IF(Expenses[[#This Row],[Employee ID]]="","",IFERROR(ROUND(Expenses[[#This Row],['# of Hours]]*Expenses[[#This Row],[Hourly Rate]],2),0)))</f>
        <v/>
      </c>
      <c r="M586" s="104" t="str">
        <f>IF(Expenses[[#This Row],[Employee ID]]="(enter ID)","(autofill)",IF(Expenses[[#This Row],[Employee ID]]="","",IFERROR(ROUND(ROUND(Expenses[[#This Row],[Miles Traveled]]*0.655,2)+Expenses[[#This Row],[Meals 
Cost]]+Expenses[[#This Row],[Lodging Cost]],2),0)))</f>
        <v/>
      </c>
      <c r="N58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7" spans="1:14" x14ac:dyDescent="0.25">
      <c r="A587" s="89"/>
      <c r="B587" s="100" t="str">
        <f>IF(Expenses[[#This Row],[Employee ID]]="(enter ID)","(autofill)",IF(Expenses[[#This Row],[Employee ID]]="","",IFERROR(VLOOKUP(Expenses[[#This Row],[Employee ID]],EmployeeInfo[],3,0),"ID ERROR")))</f>
        <v/>
      </c>
      <c r="C587" s="90"/>
      <c r="D587" s="91"/>
      <c r="E587" s="92"/>
      <c r="F587" s="93"/>
      <c r="G587" s="136"/>
      <c r="H587" s="102" t="str">
        <f>IF(Expenses[[#This Row],[Employee ID]]="(enter ID)","(autofill)",IF(Expenses[[#This Row],[Employee ID]]="","",IFERROR(VLOOKUP(Expenses[[#This Row],[Employee ID]],EmployeeInfo[],7,0),"ID ERROR")))</f>
        <v/>
      </c>
      <c r="I587" s="94"/>
      <c r="J587" s="126"/>
      <c r="K587" s="126"/>
      <c r="L587" s="104" t="str">
        <f>IF(Expenses[[#This Row],[Employee ID]]="(enter ID)","(autofill)",IF(Expenses[[#This Row],[Employee ID]]="","",IFERROR(ROUND(Expenses[[#This Row],['# of Hours]]*Expenses[[#This Row],[Hourly Rate]],2),0)))</f>
        <v/>
      </c>
      <c r="M587" s="104" t="str">
        <f>IF(Expenses[[#This Row],[Employee ID]]="(enter ID)","(autofill)",IF(Expenses[[#This Row],[Employee ID]]="","",IFERROR(ROUND(ROUND(Expenses[[#This Row],[Miles Traveled]]*0.655,2)+Expenses[[#This Row],[Meals 
Cost]]+Expenses[[#This Row],[Lodging Cost]],2),0)))</f>
        <v/>
      </c>
      <c r="N58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8" spans="1:14" x14ac:dyDescent="0.25">
      <c r="A588" s="89"/>
      <c r="B588" s="100" t="str">
        <f>IF(Expenses[[#This Row],[Employee ID]]="(enter ID)","(autofill)",IF(Expenses[[#This Row],[Employee ID]]="","",IFERROR(VLOOKUP(Expenses[[#This Row],[Employee ID]],EmployeeInfo[],3,0),"ID ERROR")))</f>
        <v/>
      </c>
      <c r="C588" s="90"/>
      <c r="D588" s="91"/>
      <c r="E588" s="92"/>
      <c r="F588" s="93"/>
      <c r="G588" s="136"/>
      <c r="H588" s="102" t="str">
        <f>IF(Expenses[[#This Row],[Employee ID]]="(enter ID)","(autofill)",IF(Expenses[[#This Row],[Employee ID]]="","",IFERROR(VLOOKUP(Expenses[[#This Row],[Employee ID]],EmployeeInfo[],7,0),"ID ERROR")))</f>
        <v/>
      </c>
      <c r="I588" s="94"/>
      <c r="J588" s="126"/>
      <c r="K588" s="126"/>
      <c r="L588" s="104" t="str">
        <f>IF(Expenses[[#This Row],[Employee ID]]="(enter ID)","(autofill)",IF(Expenses[[#This Row],[Employee ID]]="","",IFERROR(ROUND(Expenses[[#This Row],['# of Hours]]*Expenses[[#This Row],[Hourly Rate]],2),0)))</f>
        <v/>
      </c>
      <c r="M588" s="104" t="str">
        <f>IF(Expenses[[#This Row],[Employee ID]]="(enter ID)","(autofill)",IF(Expenses[[#This Row],[Employee ID]]="","",IFERROR(ROUND(ROUND(Expenses[[#This Row],[Miles Traveled]]*0.655,2)+Expenses[[#This Row],[Meals 
Cost]]+Expenses[[#This Row],[Lodging Cost]],2),0)))</f>
        <v/>
      </c>
      <c r="N58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89" spans="1:14" x14ac:dyDescent="0.25">
      <c r="A589" s="89"/>
      <c r="B589" s="100" t="str">
        <f>IF(Expenses[[#This Row],[Employee ID]]="(enter ID)","(autofill)",IF(Expenses[[#This Row],[Employee ID]]="","",IFERROR(VLOOKUP(Expenses[[#This Row],[Employee ID]],EmployeeInfo[],3,0),"ID ERROR")))</f>
        <v/>
      </c>
      <c r="C589" s="90"/>
      <c r="D589" s="91"/>
      <c r="E589" s="92"/>
      <c r="F589" s="93"/>
      <c r="G589" s="136"/>
      <c r="H589" s="102" t="str">
        <f>IF(Expenses[[#This Row],[Employee ID]]="(enter ID)","(autofill)",IF(Expenses[[#This Row],[Employee ID]]="","",IFERROR(VLOOKUP(Expenses[[#This Row],[Employee ID]],EmployeeInfo[],7,0),"ID ERROR")))</f>
        <v/>
      </c>
      <c r="I589" s="94"/>
      <c r="J589" s="126"/>
      <c r="K589" s="126"/>
      <c r="L589" s="104" t="str">
        <f>IF(Expenses[[#This Row],[Employee ID]]="(enter ID)","(autofill)",IF(Expenses[[#This Row],[Employee ID]]="","",IFERROR(ROUND(Expenses[[#This Row],['# of Hours]]*Expenses[[#This Row],[Hourly Rate]],2),0)))</f>
        <v/>
      </c>
      <c r="M589" s="104" t="str">
        <f>IF(Expenses[[#This Row],[Employee ID]]="(enter ID)","(autofill)",IF(Expenses[[#This Row],[Employee ID]]="","",IFERROR(ROUND(ROUND(Expenses[[#This Row],[Miles Traveled]]*0.655,2)+Expenses[[#This Row],[Meals 
Cost]]+Expenses[[#This Row],[Lodging Cost]],2),0)))</f>
        <v/>
      </c>
      <c r="N58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0" spans="1:14" x14ac:dyDescent="0.25">
      <c r="A590" s="89"/>
      <c r="B590" s="100" t="str">
        <f>IF(Expenses[[#This Row],[Employee ID]]="(enter ID)","(autofill)",IF(Expenses[[#This Row],[Employee ID]]="","",IFERROR(VLOOKUP(Expenses[[#This Row],[Employee ID]],EmployeeInfo[],3,0),"ID ERROR")))</f>
        <v/>
      </c>
      <c r="C590" s="90"/>
      <c r="D590" s="91"/>
      <c r="E590" s="92"/>
      <c r="F590" s="93"/>
      <c r="G590" s="136"/>
      <c r="H590" s="102" t="str">
        <f>IF(Expenses[[#This Row],[Employee ID]]="(enter ID)","(autofill)",IF(Expenses[[#This Row],[Employee ID]]="","",IFERROR(VLOOKUP(Expenses[[#This Row],[Employee ID]],EmployeeInfo[],7,0),"ID ERROR")))</f>
        <v/>
      </c>
      <c r="I590" s="94"/>
      <c r="J590" s="126"/>
      <c r="K590" s="126"/>
      <c r="L590" s="104" t="str">
        <f>IF(Expenses[[#This Row],[Employee ID]]="(enter ID)","(autofill)",IF(Expenses[[#This Row],[Employee ID]]="","",IFERROR(ROUND(Expenses[[#This Row],['# of Hours]]*Expenses[[#This Row],[Hourly Rate]],2),0)))</f>
        <v/>
      </c>
      <c r="M590" s="104" t="str">
        <f>IF(Expenses[[#This Row],[Employee ID]]="(enter ID)","(autofill)",IF(Expenses[[#This Row],[Employee ID]]="","",IFERROR(ROUND(ROUND(Expenses[[#This Row],[Miles Traveled]]*0.655,2)+Expenses[[#This Row],[Meals 
Cost]]+Expenses[[#This Row],[Lodging Cost]],2),0)))</f>
        <v/>
      </c>
      <c r="N59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1" spans="1:14" x14ac:dyDescent="0.25">
      <c r="A591" s="89"/>
      <c r="B591" s="100" t="str">
        <f>IF(Expenses[[#This Row],[Employee ID]]="(enter ID)","(autofill)",IF(Expenses[[#This Row],[Employee ID]]="","",IFERROR(VLOOKUP(Expenses[[#This Row],[Employee ID]],EmployeeInfo[],3,0),"ID ERROR")))</f>
        <v/>
      </c>
      <c r="C591" s="90"/>
      <c r="D591" s="91"/>
      <c r="E591" s="92"/>
      <c r="F591" s="93"/>
      <c r="G591" s="136"/>
      <c r="H591" s="102" t="str">
        <f>IF(Expenses[[#This Row],[Employee ID]]="(enter ID)","(autofill)",IF(Expenses[[#This Row],[Employee ID]]="","",IFERROR(VLOOKUP(Expenses[[#This Row],[Employee ID]],EmployeeInfo[],7,0),"ID ERROR")))</f>
        <v/>
      </c>
      <c r="I591" s="94"/>
      <c r="J591" s="126"/>
      <c r="K591" s="126"/>
      <c r="L591" s="104" t="str">
        <f>IF(Expenses[[#This Row],[Employee ID]]="(enter ID)","(autofill)",IF(Expenses[[#This Row],[Employee ID]]="","",IFERROR(ROUND(Expenses[[#This Row],['# of Hours]]*Expenses[[#This Row],[Hourly Rate]],2),0)))</f>
        <v/>
      </c>
      <c r="M591" s="104" t="str">
        <f>IF(Expenses[[#This Row],[Employee ID]]="(enter ID)","(autofill)",IF(Expenses[[#This Row],[Employee ID]]="","",IFERROR(ROUND(ROUND(Expenses[[#This Row],[Miles Traveled]]*0.655,2)+Expenses[[#This Row],[Meals 
Cost]]+Expenses[[#This Row],[Lodging Cost]],2),0)))</f>
        <v/>
      </c>
      <c r="N59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2" spans="1:14" x14ac:dyDescent="0.25">
      <c r="A592" s="89"/>
      <c r="B592" s="100" t="str">
        <f>IF(Expenses[[#This Row],[Employee ID]]="(enter ID)","(autofill)",IF(Expenses[[#This Row],[Employee ID]]="","",IFERROR(VLOOKUP(Expenses[[#This Row],[Employee ID]],EmployeeInfo[],3,0),"ID ERROR")))</f>
        <v/>
      </c>
      <c r="C592" s="90"/>
      <c r="D592" s="91"/>
      <c r="E592" s="92"/>
      <c r="F592" s="93"/>
      <c r="G592" s="136"/>
      <c r="H592" s="102" t="str">
        <f>IF(Expenses[[#This Row],[Employee ID]]="(enter ID)","(autofill)",IF(Expenses[[#This Row],[Employee ID]]="","",IFERROR(VLOOKUP(Expenses[[#This Row],[Employee ID]],EmployeeInfo[],7,0),"ID ERROR")))</f>
        <v/>
      </c>
      <c r="I592" s="94"/>
      <c r="J592" s="126"/>
      <c r="K592" s="126"/>
      <c r="L592" s="104" t="str">
        <f>IF(Expenses[[#This Row],[Employee ID]]="(enter ID)","(autofill)",IF(Expenses[[#This Row],[Employee ID]]="","",IFERROR(ROUND(Expenses[[#This Row],['# of Hours]]*Expenses[[#This Row],[Hourly Rate]],2),0)))</f>
        <v/>
      </c>
      <c r="M592" s="104" t="str">
        <f>IF(Expenses[[#This Row],[Employee ID]]="(enter ID)","(autofill)",IF(Expenses[[#This Row],[Employee ID]]="","",IFERROR(ROUND(ROUND(Expenses[[#This Row],[Miles Traveled]]*0.655,2)+Expenses[[#This Row],[Meals 
Cost]]+Expenses[[#This Row],[Lodging Cost]],2),0)))</f>
        <v/>
      </c>
      <c r="N59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3" spans="1:14" x14ac:dyDescent="0.25">
      <c r="A593" s="89"/>
      <c r="B593" s="100" t="str">
        <f>IF(Expenses[[#This Row],[Employee ID]]="(enter ID)","(autofill)",IF(Expenses[[#This Row],[Employee ID]]="","",IFERROR(VLOOKUP(Expenses[[#This Row],[Employee ID]],EmployeeInfo[],3,0),"ID ERROR")))</f>
        <v/>
      </c>
      <c r="C593" s="90"/>
      <c r="D593" s="91"/>
      <c r="E593" s="92"/>
      <c r="F593" s="93"/>
      <c r="G593" s="136"/>
      <c r="H593" s="102" t="str">
        <f>IF(Expenses[[#This Row],[Employee ID]]="(enter ID)","(autofill)",IF(Expenses[[#This Row],[Employee ID]]="","",IFERROR(VLOOKUP(Expenses[[#This Row],[Employee ID]],EmployeeInfo[],7,0),"ID ERROR")))</f>
        <v/>
      </c>
      <c r="I593" s="94"/>
      <c r="J593" s="126"/>
      <c r="K593" s="126"/>
      <c r="L593" s="104" t="str">
        <f>IF(Expenses[[#This Row],[Employee ID]]="(enter ID)","(autofill)",IF(Expenses[[#This Row],[Employee ID]]="","",IFERROR(ROUND(Expenses[[#This Row],['# of Hours]]*Expenses[[#This Row],[Hourly Rate]],2),0)))</f>
        <v/>
      </c>
      <c r="M593" s="104" t="str">
        <f>IF(Expenses[[#This Row],[Employee ID]]="(enter ID)","(autofill)",IF(Expenses[[#This Row],[Employee ID]]="","",IFERROR(ROUND(ROUND(Expenses[[#This Row],[Miles Traveled]]*0.655,2)+Expenses[[#This Row],[Meals 
Cost]]+Expenses[[#This Row],[Lodging Cost]],2),0)))</f>
        <v/>
      </c>
      <c r="N59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4" spans="1:14" x14ac:dyDescent="0.25">
      <c r="A594" s="89"/>
      <c r="B594" s="100" t="str">
        <f>IF(Expenses[[#This Row],[Employee ID]]="(enter ID)","(autofill)",IF(Expenses[[#This Row],[Employee ID]]="","",IFERROR(VLOOKUP(Expenses[[#This Row],[Employee ID]],EmployeeInfo[],3,0),"ID ERROR")))</f>
        <v/>
      </c>
      <c r="C594" s="90"/>
      <c r="D594" s="91"/>
      <c r="E594" s="92"/>
      <c r="F594" s="93"/>
      <c r="G594" s="136"/>
      <c r="H594" s="102" t="str">
        <f>IF(Expenses[[#This Row],[Employee ID]]="(enter ID)","(autofill)",IF(Expenses[[#This Row],[Employee ID]]="","",IFERROR(VLOOKUP(Expenses[[#This Row],[Employee ID]],EmployeeInfo[],7,0),"ID ERROR")))</f>
        <v/>
      </c>
      <c r="I594" s="94"/>
      <c r="J594" s="126"/>
      <c r="K594" s="126"/>
      <c r="L594" s="104" t="str">
        <f>IF(Expenses[[#This Row],[Employee ID]]="(enter ID)","(autofill)",IF(Expenses[[#This Row],[Employee ID]]="","",IFERROR(ROUND(Expenses[[#This Row],['# of Hours]]*Expenses[[#This Row],[Hourly Rate]],2),0)))</f>
        <v/>
      </c>
      <c r="M594" s="104" t="str">
        <f>IF(Expenses[[#This Row],[Employee ID]]="(enter ID)","(autofill)",IF(Expenses[[#This Row],[Employee ID]]="","",IFERROR(ROUND(ROUND(Expenses[[#This Row],[Miles Traveled]]*0.655,2)+Expenses[[#This Row],[Meals 
Cost]]+Expenses[[#This Row],[Lodging Cost]],2),0)))</f>
        <v/>
      </c>
      <c r="N59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5" spans="1:14" x14ac:dyDescent="0.25">
      <c r="A595" s="89"/>
      <c r="B595" s="100" t="str">
        <f>IF(Expenses[[#This Row],[Employee ID]]="(enter ID)","(autofill)",IF(Expenses[[#This Row],[Employee ID]]="","",IFERROR(VLOOKUP(Expenses[[#This Row],[Employee ID]],EmployeeInfo[],3,0),"ID ERROR")))</f>
        <v/>
      </c>
      <c r="C595" s="90"/>
      <c r="D595" s="91"/>
      <c r="E595" s="92"/>
      <c r="F595" s="93"/>
      <c r="G595" s="136"/>
      <c r="H595" s="102" t="str">
        <f>IF(Expenses[[#This Row],[Employee ID]]="(enter ID)","(autofill)",IF(Expenses[[#This Row],[Employee ID]]="","",IFERROR(VLOOKUP(Expenses[[#This Row],[Employee ID]],EmployeeInfo[],7,0),"ID ERROR")))</f>
        <v/>
      </c>
      <c r="I595" s="94"/>
      <c r="J595" s="126"/>
      <c r="K595" s="126"/>
      <c r="L595" s="104" t="str">
        <f>IF(Expenses[[#This Row],[Employee ID]]="(enter ID)","(autofill)",IF(Expenses[[#This Row],[Employee ID]]="","",IFERROR(ROUND(Expenses[[#This Row],['# of Hours]]*Expenses[[#This Row],[Hourly Rate]],2),0)))</f>
        <v/>
      </c>
      <c r="M595" s="104" t="str">
        <f>IF(Expenses[[#This Row],[Employee ID]]="(enter ID)","(autofill)",IF(Expenses[[#This Row],[Employee ID]]="","",IFERROR(ROUND(ROUND(Expenses[[#This Row],[Miles Traveled]]*0.655,2)+Expenses[[#This Row],[Meals 
Cost]]+Expenses[[#This Row],[Lodging Cost]],2),0)))</f>
        <v/>
      </c>
      <c r="N59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6" spans="1:14" x14ac:dyDescent="0.25">
      <c r="A596" s="89"/>
      <c r="B596" s="100" t="str">
        <f>IF(Expenses[[#This Row],[Employee ID]]="(enter ID)","(autofill)",IF(Expenses[[#This Row],[Employee ID]]="","",IFERROR(VLOOKUP(Expenses[[#This Row],[Employee ID]],EmployeeInfo[],3,0),"ID ERROR")))</f>
        <v/>
      </c>
      <c r="C596" s="90"/>
      <c r="D596" s="91"/>
      <c r="E596" s="92"/>
      <c r="F596" s="93"/>
      <c r="G596" s="136"/>
      <c r="H596" s="102" t="str">
        <f>IF(Expenses[[#This Row],[Employee ID]]="(enter ID)","(autofill)",IF(Expenses[[#This Row],[Employee ID]]="","",IFERROR(VLOOKUP(Expenses[[#This Row],[Employee ID]],EmployeeInfo[],7,0),"ID ERROR")))</f>
        <v/>
      </c>
      <c r="I596" s="94"/>
      <c r="J596" s="126"/>
      <c r="K596" s="126"/>
      <c r="L596" s="104" t="str">
        <f>IF(Expenses[[#This Row],[Employee ID]]="(enter ID)","(autofill)",IF(Expenses[[#This Row],[Employee ID]]="","",IFERROR(ROUND(Expenses[[#This Row],['# of Hours]]*Expenses[[#This Row],[Hourly Rate]],2),0)))</f>
        <v/>
      </c>
      <c r="M596" s="104" t="str">
        <f>IF(Expenses[[#This Row],[Employee ID]]="(enter ID)","(autofill)",IF(Expenses[[#This Row],[Employee ID]]="","",IFERROR(ROUND(ROUND(Expenses[[#This Row],[Miles Traveled]]*0.655,2)+Expenses[[#This Row],[Meals 
Cost]]+Expenses[[#This Row],[Lodging Cost]],2),0)))</f>
        <v/>
      </c>
      <c r="N59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7" spans="1:14" x14ac:dyDescent="0.25">
      <c r="A597" s="89"/>
      <c r="B597" s="100" t="str">
        <f>IF(Expenses[[#This Row],[Employee ID]]="(enter ID)","(autofill)",IF(Expenses[[#This Row],[Employee ID]]="","",IFERROR(VLOOKUP(Expenses[[#This Row],[Employee ID]],EmployeeInfo[],3,0),"ID ERROR")))</f>
        <v/>
      </c>
      <c r="C597" s="90"/>
      <c r="D597" s="91"/>
      <c r="E597" s="92"/>
      <c r="F597" s="93"/>
      <c r="G597" s="136"/>
      <c r="H597" s="102" t="str">
        <f>IF(Expenses[[#This Row],[Employee ID]]="(enter ID)","(autofill)",IF(Expenses[[#This Row],[Employee ID]]="","",IFERROR(VLOOKUP(Expenses[[#This Row],[Employee ID]],EmployeeInfo[],7,0),"ID ERROR")))</f>
        <v/>
      </c>
      <c r="I597" s="94"/>
      <c r="J597" s="126"/>
      <c r="K597" s="126"/>
      <c r="L597" s="104" t="str">
        <f>IF(Expenses[[#This Row],[Employee ID]]="(enter ID)","(autofill)",IF(Expenses[[#This Row],[Employee ID]]="","",IFERROR(ROUND(Expenses[[#This Row],['# of Hours]]*Expenses[[#This Row],[Hourly Rate]],2),0)))</f>
        <v/>
      </c>
      <c r="M597" s="104" t="str">
        <f>IF(Expenses[[#This Row],[Employee ID]]="(enter ID)","(autofill)",IF(Expenses[[#This Row],[Employee ID]]="","",IFERROR(ROUND(ROUND(Expenses[[#This Row],[Miles Traveled]]*0.655,2)+Expenses[[#This Row],[Meals 
Cost]]+Expenses[[#This Row],[Lodging Cost]],2),0)))</f>
        <v/>
      </c>
      <c r="N59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8" spans="1:14" x14ac:dyDescent="0.25">
      <c r="A598" s="89"/>
      <c r="B598" s="100" t="str">
        <f>IF(Expenses[[#This Row],[Employee ID]]="(enter ID)","(autofill)",IF(Expenses[[#This Row],[Employee ID]]="","",IFERROR(VLOOKUP(Expenses[[#This Row],[Employee ID]],EmployeeInfo[],3,0),"ID ERROR")))</f>
        <v/>
      </c>
      <c r="C598" s="90"/>
      <c r="D598" s="91"/>
      <c r="E598" s="92"/>
      <c r="F598" s="93"/>
      <c r="G598" s="136"/>
      <c r="H598" s="102" t="str">
        <f>IF(Expenses[[#This Row],[Employee ID]]="(enter ID)","(autofill)",IF(Expenses[[#This Row],[Employee ID]]="","",IFERROR(VLOOKUP(Expenses[[#This Row],[Employee ID]],EmployeeInfo[],7,0),"ID ERROR")))</f>
        <v/>
      </c>
      <c r="I598" s="94"/>
      <c r="J598" s="126"/>
      <c r="K598" s="126"/>
      <c r="L598" s="104" t="str">
        <f>IF(Expenses[[#This Row],[Employee ID]]="(enter ID)","(autofill)",IF(Expenses[[#This Row],[Employee ID]]="","",IFERROR(ROUND(Expenses[[#This Row],['# of Hours]]*Expenses[[#This Row],[Hourly Rate]],2),0)))</f>
        <v/>
      </c>
      <c r="M598" s="104" t="str">
        <f>IF(Expenses[[#This Row],[Employee ID]]="(enter ID)","(autofill)",IF(Expenses[[#This Row],[Employee ID]]="","",IFERROR(ROUND(ROUND(Expenses[[#This Row],[Miles Traveled]]*0.655,2)+Expenses[[#This Row],[Meals 
Cost]]+Expenses[[#This Row],[Lodging Cost]],2),0)))</f>
        <v/>
      </c>
      <c r="N59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599" spans="1:14" x14ac:dyDescent="0.25">
      <c r="A599" s="89"/>
      <c r="B599" s="100" t="str">
        <f>IF(Expenses[[#This Row],[Employee ID]]="(enter ID)","(autofill)",IF(Expenses[[#This Row],[Employee ID]]="","",IFERROR(VLOOKUP(Expenses[[#This Row],[Employee ID]],EmployeeInfo[],3,0),"ID ERROR")))</f>
        <v/>
      </c>
      <c r="C599" s="90"/>
      <c r="D599" s="91"/>
      <c r="E599" s="92"/>
      <c r="F599" s="93"/>
      <c r="G599" s="136"/>
      <c r="H599" s="102" t="str">
        <f>IF(Expenses[[#This Row],[Employee ID]]="(enter ID)","(autofill)",IF(Expenses[[#This Row],[Employee ID]]="","",IFERROR(VLOOKUP(Expenses[[#This Row],[Employee ID]],EmployeeInfo[],7,0),"ID ERROR")))</f>
        <v/>
      </c>
      <c r="I599" s="94"/>
      <c r="J599" s="126"/>
      <c r="K599" s="126"/>
      <c r="L599" s="104" t="str">
        <f>IF(Expenses[[#This Row],[Employee ID]]="(enter ID)","(autofill)",IF(Expenses[[#This Row],[Employee ID]]="","",IFERROR(ROUND(Expenses[[#This Row],['# of Hours]]*Expenses[[#This Row],[Hourly Rate]],2),0)))</f>
        <v/>
      </c>
      <c r="M599" s="104" t="str">
        <f>IF(Expenses[[#This Row],[Employee ID]]="(enter ID)","(autofill)",IF(Expenses[[#This Row],[Employee ID]]="","",IFERROR(ROUND(ROUND(Expenses[[#This Row],[Miles Traveled]]*0.655,2)+Expenses[[#This Row],[Meals 
Cost]]+Expenses[[#This Row],[Lodging Cost]],2),0)))</f>
        <v/>
      </c>
      <c r="N59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0" spans="1:14" x14ac:dyDescent="0.25">
      <c r="A600" s="89"/>
      <c r="B600" s="100" t="str">
        <f>IF(Expenses[[#This Row],[Employee ID]]="(enter ID)","(autofill)",IF(Expenses[[#This Row],[Employee ID]]="","",IFERROR(VLOOKUP(Expenses[[#This Row],[Employee ID]],EmployeeInfo[],3,0),"ID ERROR")))</f>
        <v/>
      </c>
      <c r="C600" s="90"/>
      <c r="D600" s="91"/>
      <c r="E600" s="92"/>
      <c r="F600" s="93"/>
      <c r="G600" s="136"/>
      <c r="H600" s="102" t="str">
        <f>IF(Expenses[[#This Row],[Employee ID]]="(enter ID)","(autofill)",IF(Expenses[[#This Row],[Employee ID]]="","",IFERROR(VLOOKUP(Expenses[[#This Row],[Employee ID]],EmployeeInfo[],7,0),"ID ERROR")))</f>
        <v/>
      </c>
      <c r="I600" s="94"/>
      <c r="J600" s="126"/>
      <c r="K600" s="126"/>
      <c r="L600" s="104" t="str">
        <f>IF(Expenses[[#This Row],[Employee ID]]="(enter ID)","(autofill)",IF(Expenses[[#This Row],[Employee ID]]="","",IFERROR(ROUND(Expenses[[#This Row],['# of Hours]]*Expenses[[#This Row],[Hourly Rate]],2),0)))</f>
        <v/>
      </c>
      <c r="M600" s="104" t="str">
        <f>IF(Expenses[[#This Row],[Employee ID]]="(enter ID)","(autofill)",IF(Expenses[[#This Row],[Employee ID]]="","",IFERROR(ROUND(ROUND(Expenses[[#This Row],[Miles Traveled]]*0.655,2)+Expenses[[#This Row],[Meals 
Cost]]+Expenses[[#This Row],[Lodging Cost]],2),0)))</f>
        <v/>
      </c>
      <c r="N60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1" spans="1:14" x14ac:dyDescent="0.25">
      <c r="A601" s="89"/>
      <c r="B601" s="100" t="str">
        <f>IF(Expenses[[#This Row],[Employee ID]]="(enter ID)","(autofill)",IF(Expenses[[#This Row],[Employee ID]]="","",IFERROR(VLOOKUP(Expenses[[#This Row],[Employee ID]],EmployeeInfo[],3,0),"ID ERROR")))</f>
        <v/>
      </c>
      <c r="C601" s="90"/>
      <c r="D601" s="91"/>
      <c r="E601" s="92"/>
      <c r="F601" s="93"/>
      <c r="G601" s="136"/>
      <c r="H601" s="102" t="str">
        <f>IF(Expenses[[#This Row],[Employee ID]]="(enter ID)","(autofill)",IF(Expenses[[#This Row],[Employee ID]]="","",IFERROR(VLOOKUP(Expenses[[#This Row],[Employee ID]],EmployeeInfo[],7,0),"ID ERROR")))</f>
        <v/>
      </c>
      <c r="I601" s="94"/>
      <c r="J601" s="126"/>
      <c r="K601" s="126"/>
      <c r="L601" s="104" t="str">
        <f>IF(Expenses[[#This Row],[Employee ID]]="(enter ID)","(autofill)",IF(Expenses[[#This Row],[Employee ID]]="","",IFERROR(ROUND(Expenses[[#This Row],['# of Hours]]*Expenses[[#This Row],[Hourly Rate]],2),0)))</f>
        <v/>
      </c>
      <c r="M601" s="104" t="str">
        <f>IF(Expenses[[#This Row],[Employee ID]]="(enter ID)","(autofill)",IF(Expenses[[#This Row],[Employee ID]]="","",IFERROR(ROUND(ROUND(Expenses[[#This Row],[Miles Traveled]]*0.655,2)+Expenses[[#This Row],[Meals 
Cost]]+Expenses[[#This Row],[Lodging Cost]],2),0)))</f>
        <v/>
      </c>
      <c r="N60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2" spans="1:14" x14ac:dyDescent="0.25">
      <c r="A602" s="89"/>
      <c r="B602" s="100" t="str">
        <f>IF(Expenses[[#This Row],[Employee ID]]="(enter ID)","(autofill)",IF(Expenses[[#This Row],[Employee ID]]="","",IFERROR(VLOOKUP(Expenses[[#This Row],[Employee ID]],EmployeeInfo[],3,0),"ID ERROR")))</f>
        <v/>
      </c>
      <c r="C602" s="90"/>
      <c r="D602" s="91"/>
      <c r="E602" s="92"/>
      <c r="F602" s="93"/>
      <c r="G602" s="136"/>
      <c r="H602" s="102" t="str">
        <f>IF(Expenses[[#This Row],[Employee ID]]="(enter ID)","(autofill)",IF(Expenses[[#This Row],[Employee ID]]="","",IFERROR(VLOOKUP(Expenses[[#This Row],[Employee ID]],EmployeeInfo[],7,0),"ID ERROR")))</f>
        <v/>
      </c>
      <c r="I602" s="94"/>
      <c r="J602" s="126"/>
      <c r="K602" s="126"/>
      <c r="L602" s="104" t="str">
        <f>IF(Expenses[[#This Row],[Employee ID]]="(enter ID)","(autofill)",IF(Expenses[[#This Row],[Employee ID]]="","",IFERROR(ROUND(Expenses[[#This Row],['# of Hours]]*Expenses[[#This Row],[Hourly Rate]],2),0)))</f>
        <v/>
      </c>
      <c r="M602" s="104" t="str">
        <f>IF(Expenses[[#This Row],[Employee ID]]="(enter ID)","(autofill)",IF(Expenses[[#This Row],[Employee ID]]="","",IFERROR(ROUND(ROUND(Expenses[[#This Row],[Miles Traveled]]*0.655,2)+Expenses[[#This Row],[Meals 
Cost]]+Expenses[[#This Row],[Lodging Cost]],2),0)))</f>
        <v/>
      </c>
      <c r="N60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3" spans="1:14" x14ac:dyDescent="0.25">
      <c r="A603" s="89"/>
      <c r="B603" s="100" t="str">
        <f>IF(Expenses[[#This Row],[Employee ID]]="(enter ID)","(autofill)",IF(Expenses[[#This Row],[Employee ID]]="","",IFERROR(VLOOKUP(Expenses[[#This Row],[Employee ID]],EmployeeInfo[],3,0),"ID ERROR")))</f>
        <v/>
      </c>
      <c r="C603" s="90"/>
      <c r="D603" s="91"/>
      <c r="E603" s="92"/>
      <c r="F603" s="93"/>
      <c r="G603" s="136"/>
      <c r="H603" s="102" t="str">
        <f>IF(Expenses[[#This Row],[Employee ID]]="(enter ID)","(autofill)",IF(Expenses[[#This Row],[Employee ID]]="","",IFERROR(VLOOKUP(Expenses[[#This Row],[Employee ID]],EmployeeInfo[],7,0),"ID ERROR")))</f>
        <v/>
      </c>
      <c r="I603" s="94"/>
      <c r="J603" s="126"/>
      <c r="K603" s="126"/>
      <c r="L603" s="104" t="str">
        <f>IF(Expenses[[#This Row],[Employee ID]]="(enter ID)","(autofill)",IF(Expenses[[#This Row],[Employee ID]]="","",IFERROR(ROUND(Expenses[[#This Row],['# of Hours]]*Expenses[[#This Row],[Hourly Rate]],2),0)))</f>
        <v/>
      </c>
      <c r="M603" s="104" t="str">
        <f>IF(Expenses[[#This Row],[Employee ID]]="(enter ID)","(autofill)",IF(Expenses[[#This Row],[Employee ID]]="","",IFERROR(ROUND(ROUND(Expenses[[#This Row],[Miles Traveled]]*0.655,2)+Expenses[[#This Row],[Meals 
Cost]]+Expenses[[#This Row],[Lodging Cost]],2),0)))</f>
        <v/>
      </c>
      <c r="N60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4" spans="1:14" x14ac:dyDescent="0.25">
      <c r="A604" s="89"/>
      <c r="B604" s="100" t="str">
        <f>IF(Expenses[[#This Row],[Employee ID]]="(enter ID)","(autofill)",IF(Expenses[[#This Row],[Employee ID]]="","",IFERROR(VLOOKUP(Expenses[[#This Row],[Employee ID]],EmployeeInfo[],3,0),"ID ERROR")))</f>
        <v/>
      </c>
      <c r="C604" s="90"/>
      <c r="D604" s="91"/>
      <c r="E604" s="92"/>
      <c r="F604" s="93"/>
      <c r="G604" s="136"/>
      <c r="H604" s="102" t="str">
        <f>IF(Expenses[[#This Row],[Employee ID]]="(enter ID)","(autofill)",IF(Expenses[[#This Row],[Employee ID]]="","",IFERROR(VLOOKUP(Expenses[[#This Row],[Employee ID]],EmployeeInfo[],7,0),"ID ERROR")))</f>
        <v/>
      </c>
      <c r="I604" s="94"/>
      <c r="J604" s="126"/>
      <c r="K604" s="126"/>
      <c r="L604" s="104" t="str">
        <f>IF(Expenses[[#This Row],[Employee ID]]="(enter ID)","(autofill)",IF(Expenses[[#This Row],[Employee ID]]="","",IFERROR(ROUND(Expenses[[#This Row],['# of Hours]]*Expenses[[#This Row],[Hourly Rate]],2),0)))</f>
        <v/>
      </c>
      <c r="M604" s="104" t="str">
        <f>IF(Expenses[[#This Row],[Employee ID]]="(enter ID)","(autofill)",IF(Expenses[[#This Row],[Employee ID]]="","",IFERROR(ROUND(ROUND(Expenses[[#This Row],[Miles Traveled]]*0.655,2)+Expenses[[#This Row],[Meals 
Cost]]+Expenses[[#This Row],[Lodging Cost]],2),0)))</f>
        <v/>
      </c>
      <c r="N60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5" spans="1:14" x14ac:dyDescent="0.25">
      <c r="A605" s="89"/>
      <c r="B605" s="100" t="str">
        <f>IF(Expenses[[#This Row],[Employee ID]]="(enter ID)","(autofill)",IF(Expenses[[#This Row],[Employee ID]]="","",IFERROR(VLOOKUP(Expenses[[#This Row],[Employee ID]],EmployeeInfo[],3,0),"ID ERROR")))</f>
        <v/>
      </c>
      <c r="C605" s="90"/>
      <c r="D605" s="91"/>
      <c r="E605" s="92"/>
      <c r="F605" s="93"/>
      <c r="G605" s="136"/>
      <c r="H605" s="102" t="str">
        <f>IF(Expenses[[#This Row],[Employee ID]]="(enter ID)","(autofill)",IF(Expenses[[#This Row],[Employee ID]]="","",IFERROR(VLOOKUP(Expenses[[#This Row],[Employee ID]],EmployeeInfo[],7,0),"ID ERROR")))</f>
        <v/>
      </c>
      <c r="I605" s="94"/>
      <c r="J605" s="126"/>
      <c r="K605" s="126"/>
      <c r="L605" s="104" t="str">
        <f>IF(Expenses[[#This Row],[Employee ID]]="(enter ID)","(autofill)",IF(Expenses[[#This Row],[Employee ID]]="","",IFERROR(ROUND(Expenses[[#This Row],['# of Hours]]*Expenses[[#This Row],[Hourly Rate]],2),0)))</f>
        <v/>
      </c>
      <c r="M605" s="104" t="str">
        <f>IF(Expenses[[#This Row],[Employee ID]]="(enter ID)","(autofill)",IF(Expenses[[#This Row],[Employee ID]]="","",IFERROR(ROUND(ROUND(Expenses[[#This Row],[Miles Traveled]]*0.655,2)+Expenses[[#This Row],[Meals 
Cost]]+Expenses[[#This Row],[Lodging Cost]],2),0)))</f>
        <v/>
      </c>
      <c r="N60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6" spans="1:14" x14ac:dyDescent="0.25">
      <c r="A606" s="89"/>
      <c r="B606" s="100" t="str">
        <f>IF(Expenses[[#This Row],[Employee ID]]="(enter ID)","(autofill)",IF(Expenses[[#This Row],[Employee ID]]="","",IFERROR(VLOOKUP(Expenses[[#This Row],[Employee ID]],EmployeeInfo[],3,0),"ID ERROR")))</f>
        <v/>
      </c>
      <c r="C606" s="90"/>
      <c r="D606" s="91"/>
      <c r="E606" s="92"/>
      <c r="F606" s="93"/>
      <c r="G606" s="136"/>
      <c r="H606" s="102" t="str">
        <f>IF(Expenses[[#This Row],[Employee ID]]="(enter ID)","(autofill)",IF(Expenses[[#This Row],[Employee ID]]="","",IFERROR(VLOOKUP(Expenses[[#This Row],[Employee ID]],EmployeeInfo[],7,0),"ID ERROR")))</f>
        <v/>
      </c>
      <c r="I606" s="94"/>
      <c r="J606" s="126"/>
      <c r="K606" s="126"/>
      <c r="L606" s="104" t="str">
        <f>IF(Expenses[[#This Row],[Employee ID]]="(enter ID)","(autofill)",IF(Expenses[[#This Row],[Employee ID]]="","",IFERROR(ROUND(Expenses[[#This Row],['# of Hours]]*Expenses[[#This Row],[Hourly Rate]],2),0)))</f>
        <v/>
      </c>
      <c r="M606" s="104" t="str">
        <f>IF(Expenses[[#This Row],[Employee ID]]="(enter ID)","(autofill)",IF(Expenses[[#This Row],[Employee ID]]="","",IFERROR(ROUND(ROUND(Expenses[[#This Row],[Miles Traveled]]*0.655,2)+Expenses[[#This Row],[Meals 
Cost]]+Expenses[[#This Row],[Lodging Cost]],2),0)))</f>
        <v/>
      </c>
      <c r="N60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7" spans="1:14" x14ac:dyDescent="0.25">
      <c r="A607" s="89"/>
      <c r="B607" s="100" t="str">
        <f>IF(Expenses[[#This Row],[Employee ID]]="(enter ID)","(autofill)",IF(Expenses[[#This Row],[Employee ID]]="","",IFERROR(VLOOKUP(Expenses[[#This Row],[Employee ID]],EmployeeInfo[],3,0),"ID ERROR")))</f>
        <v/>
      </c>
      <c r="C607" s="90"/>
      <c r="D607" s="91"/>
      <c r="E607" s="92"/>
      <c r="F607" s="93"/>
      <c r="G607" s="136"/>
      <c r="H607" s="102" t="str">
        <f>IF(Expenses[[#This Row],[Employee ID]]="(enter ID)","(autofill)",IF(Expenses[[#This Row],[Employee ID]]="","",IFERROR(VLOOKUP(Expenses[[#This Row],[Employee ID]],EmployeeInfo[],7,0),"ID ERROR")))</f>
        <v/>
      </c>
      <c r="I607" s="94"/>
      <c r="J607" s="126"/>
      <c r="K607" s="126"/>
      <c r="L607" s="104" t="str">
        <f>IF(Expenses[[#This Row],[Employee ID]]="(enter ID)","(autofill)",IF(Expenses[[#This Row],[Employee ID]]="","",IFERROR(ROUND(Expenses[[#This Row],['# of Hours]]*Expenses[[#This Row],[Hourly Rate]],2),0)))</f>
        <v/>
      </c>
      <c r="M607" s="104" t="str">
        <f>IF(Expenses[[#This Row],[Employee ID]]="(enter ID)","(autofill)",IF(Expenses[[#This Row],[Employee ID]]="","",IFERROR(ROUND(ROUND(Expenses[[#This Row],[Miles Traveled]]*0.655,2)+Expenses[[#This Row],[Meals 
Cost]]+Expenses[[#This Row],[Lodging Cost]],2),0)))</f>
        <v/>
      </c>
      <c r="N60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8" spans="1:14" x14ac:dyDescent="0.25">
      <c r="A608" s="89"/>
      <c r="B608" s="100" t="str">
        <f>IF(Expenses[[#This Row],[Employee ID]]="(enter ID)","(autofill)",IF(Expenses[[#This Row],[Employee ID]]="","",IFERROR(VLOOKUP(Expenses[[#This Row],[Employee ID]],EmployeeInfo[],3,0),"ID ERROR")))</f>
        <v/>
      </c>
      <c r="C608" s="90"/>
      <c r="D608" s="91"/>
      <c r="E608" s="92"/>
      <c r="F608" s="93"/>
      <c r="G608" s="136"/>
      <c r="H608" s="102" t="str">
        <f>IF(Expenses[[#This Row],[Employee ID]]="(enter ID)","(autofill)",IF(Expenses[[#This Row],[Employee ID]]="","",IFERROR(VLOOKUP(Expenses[[#This Row],[Employee ID]],EmployeeInfo[],7,0),"ID ERROR")))</f>
        <v/>
      </c>
      <c r="I608" s="94"/>
      <c r="J608" s="126"/>
      <c r="K608" s="126"/>
      <c r="L608" s="104" t="str">
        <f>IF(Expenses[[#This Row],[Employee ID]]="(enter ID)","(autofill)",IF(Expenses[[#This Row],[Employee ID]]="","",IFERROR(ROUND(Expenses[[#This Row],['# of Hours]]*Expenses[[#This Row],[Hourly Rate]],2),0)))</f>
        <v/>
      </c>
      <c r="M608" s="104" t="str">
        <f>IF(Expenses[[#This Row],[Employee ID]]="(enter ID)","(autofill)",IF(Expenses[[#This Row],[Employee ID]]="","",IFERROR(ROUND(ROUND(Expenses[[#This Row],[Miles Traveled]]*0.655,2)+Expenses[[#This Row],[Meals 
Cost]]+Expenses[[#This Row],[Lodging Cost]],2),0)))</f>
        <v/>
      </c>
      <c r="N60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09" spans="1:14" x14ac:dyDescent="0.25">
      <c r="A609" s="89"/>
      <c r="B609" s="100" t="str">
        <f>IF(Expenses[[#This Row],[Employee ID]]="(enter ID)","(autofill)",IF(Expenses[[#This Row],[Employee ID]]="","",IFERROR(VLOOKUP(Expenses[[#This Row],[Employee ID]],EmployeeInfo[],3,0),"ID ERROR")))</f>
        <v/>
      </c>
      <c r="C609" s="90"/>
      <c r="D609" s="91"/>
      <c r="E609" s="92"/>
      <c r="F609" s="93"/>
      <c r="G609" s="136"/>
      <c r="H609" s="102" t="str">
        <f>IF(Expenses[[#This Row],[Employee ID]]="(enter ID)","(autofill)",IF(Expenses[[#This Row],[Employee ID]]="","",IFERROR(VLOOKUP(Expenses[[#This Row],[Employee ID]],EmployeeInfo[],7,0),"ID ERROR")))</f>
        <v/>
      </c>
      <c r="I609" s="94"/>
      <c r="J609" s="126"/>
      <c r="K609" s="126"/>
      <c r="L609" s="104" t="str">
        <f>IF(Expenses[[#This Row],[Employee ID]]="(enter ID)","(autofill)",IF(Expenses[[#This Row],[Employee ID]]="","",IFERROR(ROUND(Expenses[[#This Row],['# of Hours]]*Expenses[[#This Row],[Hourly Rate]],2),0)))</f>
        <v/>
      </c>
      <c r="M609" s="104" t="str">
        <f>IF(Expenses[[#This Row],[Employee ID]]="(enter ID)","(autofill)",IF(Expenses[[#This Row],[Employee ID]]="","",IFERROR(ROUND(ROUND(Expenses[[#This Row],[Miles Traveled]]*0.655,2)+Expenses[[#This Row],[Meals 
Cost]]+Expenses[[#This Row],[Lodging Cost]],2),0)))</f>
        <v/>
      </c>
      <c r="N60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0" spans="1:14" x14ac:dyDescent="0.25">
      <c r="A610" s="89"/>
      <c r="B610" s="100" t="str">
        <f>IF(Expenses[[#This Row],[Employee ID]]="(enter ID)","(autofill)",IF(Expenses[[#This Row],[Employee ID]]="","",IFERROR(VLOOKUP(Expenses[[#This Row],[Employee ID]],EmployeeInfo[],3,0),"ID ERROR")))</f>
        <v/>
      </c>
      <c r="C610" s="90"/>
      <c r="D610" s="91"/>
      <c r="E610" s="92"/>
      <c r="F610" s="93"/>
      <c r="G610" s="136"/>
      <c r="H610" s="102" t="str">
        <f>IF(Expenses[[#This Row],[Employee ID]]="(enter ID)","(autofill)",IF(Expenses[[#This Row],[Employee ID]]="","",IFERROR(VLOOKUP(Expenses[[#This Row],[Employee ID]],EmployeeInfo[],7,0),"ID ERROR")))</f>
        <v/>
      </c>
      <c r="I610" s="94"/>
      <c r="J610" s="126"/>
      <c r="K610" s="126"/>
      <c r="L610" s="104" t="str">
        <f>IF(Expenses[[#This Row],[Employee ID]]="(enter ID)","(autofill)",IF(Expenses[[#This Row],[Employee ID]]="","",IFERROR(ROUND(Expenses[[#This Row],['# of Hours]]*Expenses[[#This Row],[Hourly Rate]],2),0)))</f>
        <v/>
      </c>
      <c r="M610" s="104" t="str">
        <f>IF(Expenses[[#This Row],[Employee ID]]="(enter ID)","(autofill)",IF(Expenses[[#This Row],[Employee ID]]="","",IFERROR(ROUND(ROUND(Expenses[[#This Row],[Miles Traveled]]*0.655,2)+Expenses[[#This Row],[Meals 
Cost]]+Expenses[[#This Row],[Lodging Cost]],2),0)))</f>
        <v/>
      </c>
      <c r="N61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1" spans="1:14" x14ac:dyDescent="0.25">
      <c r="A611" s="89"/>
      <c r="B611" s="100" t="str">
        <f>IF(Expenses[[#This Row],[Employee ID]]="(enter ID)","(autofill)",IF(Expenses[[#This Row],[Employee ID]]="","",IFERROR(VLOOKUP(Expenses[[#This Row],[Employee ID]],EmployeeInfo[],3,0),"ID ERROR")))</f>
        <v/>
      </c>
      <c r="C611" s="90"/>
      <c r="D611" s="91"/>
      <c r="E611" s="92"/>
      <c r="F611" s="93"/>
      <c r="G611" s="136"/>
      <c r="H611" s="102" t="str">
        <f>IF(Expenses[[#This Row],[Employee ID]]="(enter ID)","(autofill)",IF(Expenses[[#This Row],[Employee ID]]="","",IFERROR(VLOOKUP(Expenses[[#This Row],[Employee ID]],EmployeeInfo[],7,0),"ID ERROR")))</f>
        <v/>
      </c>
      <c r="I611" s="94"/>
      <c r="J611" s="126"/>
      <c r="K611" s="126"/>
      <c r="L611" s="104" t="str">
        <f>IF(Expenses[[#This Row],[Employee ID]]="(enter ID)","(autofill)",IF(Expenses[[#This Row],[Employee ID]]="","",IFERROR(ROUND(Expenses[[#This Row],['# of Hours]]*Expenses[[#This Row],[Hourly Rate]],2),0)))</f>
        <v/>
      </c>
      <c r="M611" s="104" t="str">
        <f>IF(Expenses[[#This Row],[Employee ID]]="(enter ID)","(autofill)",IF(Expenses[[#This Row],[Employee ID]]="","",IFERROR(ROUND(ROUND(Expenses[[#This Row],[Miles Traveled]]*0.655,2)+Expenses[[#This Row],[Meals 
Cost]]+Expenses[[#This Row],[Lodging Cost]],2),0)))</f>
        <v/>
      </c>
      <c r="N61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2" spans="1:14" x14ac:dyDescent="0.25">
      <c r="A612" s="89"/>
      <c r="B612" s="100" t="str">
        <f>IF(Expenses[[#This Row],[Employee ID]]="(enter ID)","(autofill)",IF(Expenses[[#This Row],[Employee ID]]="","",IFERROR(VLOOKUP(Expenses[[#This Row],[Employee ID]],EmployeeInfo[],3,0),"ID ERROR")))</f>
        <v/>
      </c>
      <c r="C612" s="90"/>
      <c r="D612" s="91"/>
      <c r="E612" s="92"/>
      <c r="F612" s="93"/>
      <c r="G612" s="136"/>
      <c r="H612" s="102" t="str">
        <f>IF(Expenses[[#This Row],[Employee ID]]="(enter ID)","(autofill)",IF(Expenses[[#This Row],[Employee ID]]="","",IFERROR(VLOOKUP(Expenses[[#This Row],[Employee ID]],EmployeeInfo[],7,0),"ID ERROR")))</f>
        <v/>
      </c>
      <c r="I612" s="94"/>
      <c r="J612" s="126"/>
      <c r="K612" s="126"/>
      <c r="L612" s="104" t="str">
        <f>IF(Expenses[[#This Row],[Employee ID]]="(enter ID)","(autofill)",IF(Expenses[[#This Row],[Employee ID]]="","",IFERROR(ROUND(Expenses[[#This Row],['# of Hours]]*Expenses[[#This Row],[Hourly Rate]],2),0)))</f>
        <v/>
      </c>
      <c r="M612" s="104" t="str">
        <f>IF(Expenses[[#This Row],[Employee ID]]="(enter ID)","(autofill)",IF(Expenses[[#This Row],[Employee ID]]="","",IFERROR(ROUND(ROUND(Expenses[[#This Row],[Miles Traveled]]*0.655,2)+Expenses[[#This Row],[Meals 
Cost]]+Expenses[[#This Row],[Lodging Cost]],2),0)))</f>
        <v/>
      </c>
      <c r="N61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3" spans="1:14" x14ac:dyDescent="0.25">
      <c r="A613" s="89"/>
      <c r="B613" s="100" t="str">
        <f>IF(Expenses[[#This Row],[Employee ID]]="(enter ID)","(autofill)",IF(Expenses[[#This Row],[Employee ID]]="","",IFERROR(VLOOKUP(Expenses[[#This Row],[Employee ID]],EmployeeInfo[],3,0),"ID ERROR")))</f>
        <v/>
      </c>
      <c r="C613" s="90"/>
      <c r="D613" s="91"/>
      <c r="E613" s="92"/>
      <c r="F613" s="93"/>
      <c r="G613" s="136"/>
      <c r="H613" s="102" t="str">
        <f>IF(Expenses[[#This Row],[Employee ID]]="(enter ID)","(autofill)",IF(Expenses[[#This Row],[Employee ID]]="","",IFERROR(VLOOKUP(Expenses[[#This Row],[Employee ID]],EmployeeInfo[],7,0),"ID ERROR")))</f>
        <v/>
      </c>
      <c r="I613" s="94"/>
      <c r="J613" s="126"/>
      <c r="K613" s="126"/>
      <c r="L613" s="104" t="str">
        <f>IF(Expenses[[#This Row],[Employee ID]]="(enter ID)","(autofill)",IF(Expenses[[#This Row],[Employee ID]]="","",IFERROR(ROUND(Expenses[[#This Row],['# of Hours]]*Expenses[[#This Row],[Hourly Rate]],2),0)))</f>
        <v/>
      </c>
      <c r="M613" s="104" t="str">
        <f>IF(Expenses[[#This Row],[Employee ID]]="(enter ID)","(autofill)",IF(Expenses[[#This Row],[Employee ID]]="","",IFERROR(ROUND(ROUND(Expenses[[#This Row],[Miles Traveled]]*0.655,2)+Expenses[[#This Row],[Meals 
Cost]]+Expenses[[#This Row],[Lodging Cost]],2),0)))</f>
        <v/>
      </c>
      <c r="N61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4" spans="1:14" x14ac:dyDescent="0.25">
      <c r="A614" s="89"/>
      <c r="B614" s="100" t="str">
        <f>IF(Expenses[[#This Row],[Employee ID]]="(enter ID)","(autofill)",IF(Expenses[[#This Row],[Employee ID]]="","",IFERROR(VLOOKUP(Expenses[[#This Row],[Employee ID]],EmployeeInfo[],3,0),"ID ERROR")))</f>
        <v/>
      </c>
      <c r="C614" s="90"/>
      <c r="D614" s="91"/>
      <c r="E614" s="92"/>
      <c r="F614" s="93"/>
      <c r="G614" s="136"/>
      <c r="H614" s="102" t="str">
        <f>IF(Expenses[[#This Row],[Employee ID]]="(enter ID)","(autofill)",IF(Expenses[[#This Row],[Employee ID]]="","",IFERROR(VLOOKUP(Expenses[[#This Row],[Employee ID]],EmployeeInfo[],7,0),"ID ERROR")))</f>
        <v/>
      </c>
      <c r="I614" s="94"/>
      <c r="J614" s="126"/>
      <c r="K614" s="126"/>
      <c r="L614" s="104" t="str">
        <f>IF(Expenses[[#This Row],[Employee ID]]="(enter ID)","(autofill)",IF(Expenses[[#This Row],[Employee ID]]="","",IFERROR(ROUND(Expenses[[#This Row],['# of Hours]]*Expenses[[#This Row],[Hourly Rate]],2),0)))</f>
        <v/>
      </c>
      <c r="M614" s="104" t="str">
        <f>IF(Expenses[[#This Row],[Employee ID]]="(enter ID)","(autofill)",IF(Expenses[[#This Row],[Employee ID]]="","",IFERROR(ROUND(ROUND(Expenses[[#This Row],[Miles Traveled]]*0.655,2)+Expenses[[#This Row],[Meals 
Cost]]+Expenses[[#This Row],[Lodging Cost]],2),0)))</f>
        <v/>
      </c>
      <c r="N61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5" spans="1:14" x14ac:dyDescent="0.25">
      <c r="A615" s="89"/>
      <c r="B615" s="100" t="str">
        <f>IF(Expenses[[#This Row],[Employee ID]]="(enter ID)","(autofill)",IF(Expenses[[#This Row],[Employee ID]]="","",IFERROR(VLOOKUP(Expenses[[#This Row],[Employee ID]],EmployeeInfo[],3,0),"ID ERROR")))</f>
        <v/>
      </c>
      <c r="C615" s="90"/>
      <c r="D615" s="91"/>
      <c r="E615" s="92"/>
      <c r="F615" s="93"/>
      <c r="G615" s="136"/>
      <c r="H615" s="102" t="str">
        <f>IF(Expenses[[#This Row],[Employee ID]]="(enter ID)","(autofill)",IF(Expenses[[#This Row],[Employee ID]]="","",IFERROR(VLOOKUP(Expenses[[#This Row],[Employee ID]],EmployeeInfo[],7,0),"ID ERROR")))</f>
        <v/>
      </c>
      <c r="I615" s="94"/>
      <c r="J615" s="126"/>
      <c r="K615" s="126"/>
      <c r="L615" s="104" t="str">
        <f>IF(Expenses[[#This Row],[Employee ID]]="(enter ID)","(autofill)",IF(Expenses[[#This Row],[Employee ID]]="","",IFERROR(ROUND(Expenses[[#This Row],['# of Hours]]*Expenses[[#This Row],[Hourly Rate]],2),0)))</f>
        <v/>
      </c>
      <c r="M615" s="104" t="str">
        <f>IF(Expenses[[#This Row],[Employee ID]]="(enter ID)","(autofill)",IF(Expenses[[#This Row],[Employee ID]]="","",IFERROR(ROUND(ROUND(Expenses[[#This Row],[Miles Traveled]]*0.655,2)+Expenses[[#This Row],[Meals 
Cost]]+Expenses[[#This Row],[Lodging Cost]],2),0)))</f>
        <v/>
      </c>
      <c r="N61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6" spans="1:14" x14ac:dyDescent="0.25">
      <c r="A616" s="89"/>
      <c r="B616" s="100" t="str">
        <f>IF(Expenses[[#This Row],[Employee ID]]="(enter ID)","(autofill)",IF(Expenses[[#This Row],[Employee ID]]="","",IFERROR(VLOOKUP(Expenses[[#This Row],[Employee ID]],EmployeeInfo[],3,0),"ID ERROR")))</f>
        <v/>
      </c>
      <c r="C616" s="90"/>
      <c r="D616" s="91"/>
      <c r="E616" s="92"/>
      <c r="F616" s="93"/>
      <c r="G616" s="136"/>
      <c r="H616" s="102" t="str">
        <f>IF(Expenses[[#This Row],[Employee ID]]="(enter ID)","(autofill)",IF(Expenses[[#This Row],[Employee ID]]="","",IFERROR(VLOOKUP(Expenses[[#This Row],[Employee ID]],EmployeeInfo[],7,0),"ID ERROR")))</f>
        <v/>
      </c>
      <c r="I616" s="94"/>
      <c r="J616" s="126"/>
      <c r="K616" s="126"/>
      <c r="L616" s="104" t="str">
        <f>IF(Expenses[[#This Row],[Employee ID]]="(enter ID)","(autofill)",IF(Expenses[[#This Row],[Employee ID]]="","",IFERROR(ROUND(Expenses[[#This Row],['# of Hours]]*Expenses[[#This Row],[Hourly Rate]],2),0)))</f>
        <v/>
      </c>
      <c r="M616" s="104" t="str">
        <f>IF(Expenses[[#This Row],[Employee ID]]="(enter ID)","(autofill)",IF(Expenses[[#This Row],[Employee ID]]="","",IFERROR(ROUND(ROUND(Expenses[[#This Row],[Miles Traveled]]*0.655,2)+Expenses[[#This Row],[Meals 
Cost]]+Expenses[[#This Row],[Lodging Cost]],2),0)))</f>
        <v/>
      </c>
      <c r="N61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7" spans="1:14" x14ac:dyDescent="0.25">
      <c r="A617" s="89"/>
      <c r="B617" s="100" t="str">
        <f>IF(Expenses[[#This Row],[Employee ID]]="(enter ID)","(autofill)",IF(Expenses[[#This Row],[Employee ID]]="","",IFERROR(VLOOKUP(Expenses[[#This Row],[Employee ID]],EmployeeInfo[],3,0),"ID ERROR")))</f>
        <v/>
      </c>
      <c r="C617" s="90"/>
      <c r="D617" s="91"/>
      <c r="E617" s="92"/>
      <c r="F617" s="93"/>
      <c r="G617" s="136"/>
      <c r="H617" s="102" t="str">
        <f>IF(Expenses[[#This Row],[Employee ID]]="(enter ID)","(autofill)",IF(Expenses[[#This Row],[Employee ID]]="","",IFERROR(VLOOKUP(Expenses[[#This Row],[Employee ID]],EmployeeInfo[],7,0),"ID ERROR")))</f>
        <v/>
      </c>
      <c r="I617" s="94"/>
      <c r="J617" s="126"/>
      <c r="K617" s="126"/>
      <c r="L617" s="104" t="str">
        <f>IF(Expenses[[#This Row],[Employee ID]]="(enter ID)","(autofill)",IF(Expenses[[#This Row],[Employee ID]]="","",IFERROR(ROUND(Expenses[[#This Row],['# of Hours]]*Expenses[[#This Row],[Hourly Rate]],2),0)))</f>
        <v/>
      </c>
      <c r="M617" s="104" t="str">
        <f>IF(Expenses[[#This Row],[Employee ID]]="(enter ID)","(autofill)",IF(Expenses[[#This Row],[Employee ID]]="","",IFERROR(ROUND(ROUND(Expenses[[#This Row],[Miles Traveled]]*0.655,2)+Expenses[[#This Row],[Meals 
Cost]]+Expenses[[#This Row],[Lodging Cost]],2),0)))</f>
        <v/>
      </c>
      <c r="N61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8" spans="1:14" x14ac:dyDescent="0.25">
      <c r="A618" s="89"/>
      <c r="B618" s="100" t="str">
        <f>IF(Expenses[[#This Row],[Employee ID]]="(enter ID)","(autofill)",IF(Expenses[[#This Row],[Employee ID]]="","",IFERROR(VLOOKUP(Expenses[[#This Row],[Employee ID]],EmployeeInfo[],3,0),"ID ERROR")))</f>
        <v/>
      </c>
      <c r="C618" s="90"/>
      <c r="D618" s="91"/>
      <c r="E618" s="92"/>
      <c r="F618" s="93"/>
      <c r="G618" s="136"/>
      <c r="H618" s="102" t="str">
        <f>IF(Expenses[[#This Row],[Employee ID]]="(enter ID)","(autofill)",IF(Expenses[[#This Row],[Employee ID]]="","",IFERROR(VLOOKUP(Expenses[[#This Row],[Employee ID]],EmployeeInfo[],7,0),"ID ERROR")))</f>
        <v/>
      </c>
      <c r="I618" s="94"/>
      <c r="J618" s="126"/>
      <c r="K618" s="126"/>
      <c r="L618" s="104" t="str">
        <f>IF(Expenses[[#This Row],[Employee ID]]="(enter ID)","(autofill)",IF(Expenses[[#This Row],[Employee ID]]="","",IFERROR(ROUND(Expenses[[#This Row],['# of Hours]]*Expenses[[#This Row],[Hourly Rate]],2),0)))</f>
        <v/>
      </c>
      <c r="M618" s="104" t="str">
        <f>IF(Expenses[[#This Row],[Employee ID]]="(enter ID)","(autofill)",IF(Expenses[[#This Row],[Employee ID]]="","",IFERROR(ROUND(ROUND(Expenses[[#This Row],[Miles Traveled]]*0.655,2)+Expenses[[#This Row],[Meals 
Cost]]+Expenses[[#This Row],[Lodging Cost]],2),0)))</f>
        <v/>
      </c>
      <c r="N61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19" spans="1:14" x14ac:dyDescent="0.25">
      <c r="A619" s="89"/>
      <c r="B619" s="100" t="str">
        <f>IF(Expenses[[#This Row],[Employee ID]]="(enter ID)","(autofill)",IF(Expenses[[#This Row],[Employee ID]]="","",IFERROR(VLOOKUP(Expenses[[#This Row],[Employee ID]],EmployeeInfo[],3,0),"ID ERROR")))</f>
        <v/>
      </c>
      <c r="C619" s="90"/>
      <c r="D619" s="91"/>
      <c r="E619" s="92"/>
      <c r="F619" s="93"/>
      <c r="G619" s="136"/>
      <c r="H619" s="102" t="str">
        <f>IF(Expenses[[#This Row],[Employee ID]]="(enter ID)","(autofill)",IF(Expenses[[#This Row],[Employee ID]]="","",IFERROR(VLOOKUP(Expenses[[#This Row],[Employee ID]],EmployeeInfo[],7,0),"ID ERROR")))</f>
        <v/>
      </c>
      <c r="I619" s="94"/>
      <c r="J619" s="126"/>
      <c r="K619" s="126"/>
      <c r="L619" s="104" t="str">
        <f>IF(Expenses[[#This Row],[Employee ID]]="(enter ID)","(autofill)",IF(Expenses[[#This Row],[Employee ID]]="","",IFERROR(ROUND(Expenses[[#This Row],['# of Hours]]*Expenses[[#This Row],[Hourly Rate]],2),0)))</f>
        <v/>
      </c>
      <c r="M619" s="104" t="str">
        <f>IF(Expenses[[#This Row],[Employee ID]]="(enter ID)","(autofill)",IF(Expenses[[#This Row],[Employee ID]]="","",IFERROR(ROUND(ROUND(Expenses[[#This Row],[Miles Traveled]]*0.655,2)+Expenses[[#This Row],[Meals 
Cost]]+Expenses[[#This Row],[Lodging Cost]],2),0)))</f>
        <v/>
      </c>
      <c r="N61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0" spans="1:14" x14ac:dyDescent="0.25">
      <c r="A620" s="89"/>
      <c r="B620" s="100" t="str">
        <f>IF(Expenses[[#This Row],[Employee ID]]="(enter ID)","(autofill)",IF(Expenses[[#This Row],[Employee ID]]="","",IFERROR(VLOOKUP(Expenses[[#This Row],[Employee ID]],EmployeeInfo[],3,0),"ID ERROR")))</f>
        <v/>
      </c>
      <c r="C620" s="90"/>
      <c r="D620" s="91"/>
      <c r="E620" s="92"/>
      <c r="F620" s="93"/>
      <c r="G620" s="136"/>
      <c r="H620" s="102" t="str">
        <f>IF(Expenses[[#This Row],[Employee ID]]="(enter ID)","(autofill)",IF(Expenses[[#This Row],[Employee ID]]="","",IFERROR(VLOOKUP(Expenses[[#This Row],[Employee ID]],EmployeeInfo[],7,0),"ID ERROR")))</f>
        <v/>
      </c>
      <c r="I620" s="94"/>
      <c r="J620" s="126"/>
      <c r="K620" s="126"/>
      <c r="L620" s="104" t="str">
        <f>IF(Expenses[[#This Row],[Employee ID]]="(enter ID)","(autofill)",IF(Expenses[[#This Row],[Employee ID]]="","",IFERROR(ROUND(Expenses[[#This Row],['# of Hours]]*Expenses[[#This Row],[Hourly Rate]],2),0)))</f>
        <v/>
      </c>
      <c r="M620" s="104" t="str">
        <f>IF(Expenses[[#This Row],[Employee ID]]="(enter ID)","(autofill)",IF(Expenses[[#This Row],[Employee ID]]="","",IFERROR(ROUND(ROUND(Expenses[[#This Row],[Miles Traveled]]*0.655,2)+Expenses[[#This Row],[Meals 
Cost]]+Expenses[[#This Row],[Lodging Cost]],2),0)))</f>
        <v/>
      </c>
      <c r="N62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1" spans="1:14" x14ac:dyDescent="0.25">
      <c r="A621" s="89"/>
      <c r="B621" s="100" t="str">
        <f>IF(Expenses[[#This Row],[Employee ID]]="(enter ID)","(autofill)",IF(Expenses[[#This Row],[Employee ID]]="","",IFERROR(VLOOKUP(Expenses[[#This Row],[Employee ID]],EmployeeInfo[],3,0),"ID ERROR")))</f>
        <v/>
      </c>
      <c r="C621" s="90"/>
      <c r="D621" s="91"/>
      <c r="E621" s="92"/>
      <c r="F621" s="93"/>
      <c r="G621" s="136"/>
      <c r="H621" s="102" t="str">
        <f>IF(Expenses[[#This Row],[Employee ID]]="(enter ID)","(autofill)",IF(Expenses[[#This Row],[Employee ID]]="","",IFERROR(VLOOKUP(Expenses[[#This Row],[Employee ID]],EmployeeInfo[],7,0),"ID ERROR")))</f>
        <v/>
      </c>
      <c r="I621" s="94"/>
      <c r="J621" s="126"/>
      <c r="K621" s="126"/>
      <c r="L621" s="104" t="str">
        <f>IF(Expenses[[#This Row],[Employee ID]]="(enter ID)","(autofill)",IF(Expenses[[#This Row],[Employee ID]]="","",IFERROR(ROUND(Expenses[[#This Row],['# of Hours]]*Expenses[[#This Row],[Hourly Rate]],2),0)))</f>
        <v/>
      </c>
      <c r="M621" s="104" t="str">
        <f>IF(Expenses[[#This Row],[Employee ID]]="(enter ID)","(autofill)",IF(Expenses[[#This Row],[Employee ID]]="","",IFERROR(ROUND(ROUND(Expenses[[#This Row],[Miles Traveled]]*0.655,2)+Expenses[[#This Row],[Meals 
Cost]]+Expenses[[#This Row],[Lodging Cost]],2),0)))</f>
        <v/>
      </c>
      <c r="N62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2" spans="1:14" x14ac:dyDescent="0.25">
      <c r="A622" s="89"/>
      <c r="B622" s="100" t="str">
        <f>IF(Expenses[[#This Row],[Employee ID]]="(enter ID)","(autofill)",IF(Expenses[[#This Row],[Employee ID]]="","",IFERROR(VLOOKUP(Expenses[[#This Row],[Employee ID]],EmployeeInfo[],3,0),"ID ERROR")))</f>
        <v/>
      </c>
      <c r="C622" s="90"/>
      <c r="D622" s="91"/>
      <c r="E622" s="92"/>
      <c r="F622" s="93"/>
      <c r="G622" s="136"/>
      <c r="H622" s="102" t="str">
        <f>IF(Expenses[[#This Row],[Employee ID]]="(enter ID)","(autofill)",IF(Expenses[[#This Row],[Employee ID]]="","",IFERROR(VLOOKUP(Expenses[[#This Row],[Employee ID]],EmployeeInfo[],7,0),"ID ERROR")))</f>
        <v/>
      </c>
      <c r="I622" s="94"/>
      <c r="J622" s="126"/>
      <c r="K622" s="126"/>
      <c r="L622" s="104" t="str">
        <f>IF(Expenses[[#This Row],[Employee ID]]="(enter ID)","(autofill)",IF(Expenses[[#This Row],[Employee ID]]="","",IFERROR(ROUND(Expenses[[#This Row],['# of Hours]]*Expenses[[#This Row],[Hourly Rate]],2),0)))</f>
        <v/>
      </c>
      <c r="M622" s="104" t="str">
        <f>IF(Expenses[[#This Row],[Employee ID]]="(enter ID)","(autofill)",IF(Expenses[[#This Row],[Employee ID]]="","",IFERROR(ROUND(ROUND(Expenses[[#This Row],[Miles Traveled]]*0.655,2)+Expenses[[#This Row],[Meals 
Cost]]+Expenses[[#This Row],[Lodging Cost]],2),0)))</f>
        <v/>
      </c>
      <c r="N62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3" spans="1:14" x14ac:dyDescent="0.25">
      <c r="A623" s="89"/>
      <c r="B623" s="100" t="str">
        <f>IF(Expenses[[#This Row],[Employee ID]]="(enter ID)","(autofill)",IF(Expenses[[#This Row],[Employee ID]]="","",IFERROR(VLOOKUP(Expenses[[#This Row],[Employee ID]],EmployeeInfo[],3,0),"ID ERROR")))</f>
        <v/>
      </c>
      <c r="C623" s="90"/>
      <c r="D623" s="91"/>
      <c r="E623" s="92"/>
      <c r="F623" s="93"/>
      <c r="G623" s="136"/>
      <c r="H623" s="102" t="str">
        <f>IF(Expenses[[#This Row],[Employee ID]]="(enter ID)","(autofill)",IF(Expenses[[#This Row],[Employee ID]]="","",IFERROR(VLOOKUP(Expenses[[#This Row],[Employee ID]],EmployeeInfo[],7,0),"ID ERROR")))</f>
        <v/>
      </c>
      <c r="I623" s="94"/>
      <c r="J623" s="126"/>
      <c r="K623" s="126"/>
      <c r="L623" s="104" t="str">
        <f>IF(Expenses[[#This Row],[Employee ID]]="(enter ID)","(autofill)",IF(Expenses[[#This Row],[Employee ID]]="","",IFERROR(ROUND(Expenses[[#This Row],['# of Hours]]*Expenses[[#This Row],[Hourly Rate]],2),0)))</f>
        <v/>
      </c>
      <c r="M623" s="104" t="str">
        <f>IF(Expenses[[#This Row],[Employee ID]]="(enter ID)","(autofill)",IF(Expenses[[#This Row],[Employee ID]]="","",IFERROR(ROUND(ROUND(Expenses[[#This Row],[Miles Traveled]]*0.655,2)+Expenses[[#This Row],[Meals 
Cost]]+Expenses[[#This Row],[Lodging Cost]],2),0)))</f>
        <v/>
      </c>
      <c r="N62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4" spans="1:14" x14ac:dyDescent="0.25">
      <c r="A624" s="89"/>
      <c r="B624" s="100" t="str">
        <f>IF(Expenses[[#This Row],[Employee ID]]="(enter ID)","(autofill)",IF(Expenses[[#This Row],[Employee ID]]="","",IFERROR(VLOOKUP(Expenses[[#This Row],[Employee ID]],EmployeeInfo[],3,0),"ID ERROR")))</f>
        <v/>
      </c>
      <c r="C624" s="90"/>
      <c r="D624" s="91"/>
      <c r="E624" s="92"/>
      <c r="F624" s="93"/>
      <c r="G624" s="136"/>
      <c r="H624" s="102" t="str">
        <f>IF(Expenses[[#This Row],[Employee ID]]="(enter ID)","(autofill)",IF(Expenses[[#This Row],[Employee ID]]="","",IFERROR(VLOOKUP(Expenses[[#This Row],[Employee ID]],EmployeeInfo[],7,0),"ID ERROR")))</f>
        <v/>
      </c>
      <c r="I624" s="94"/>
      <c r="J624" s="126"/>
      <c r="K624" s="126"/>
      <c r="L624" s="104" t="str">
        <f>IF(Expenses[[#This Row],[Employee ID]]="(enter ID)","(autofill)",IF(Expenses[[#This Row],[Employee ID]]="","",IFERROR(ROUND(Expenses[[#This Row],['# of Hours]]*Expenses[[#This Row],[Hourly Rate]],2),0)))</f>
        <v/>
      </c>
      <c r="M624" s="104" t="str">
        <f>IF(Expenses[[#This Row],[Employee ID]]="(enter ID)","(autofill)",IF(Expenses[[#This Row],[Employee ID]]="","",IFERROR(ROUND(ROUND(Expenses[[#This Row],[Miles Traveled]]*0.655,2)+Expenses[[#This Row],[Meals 
Cost]]+Expenses[[#This Row],[Lodging Cost]],2),0)))</f>
        <v/>
      </c>
      <c r="N62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5" spans="1:14" x14ac:dyDescent="0.25">
      <c r="A625" s="89"/>
      <c r="B625" s="100" t="str">
        <f>IF(Expenses[[#This Row],[Employee ID]]="(enter ID)","(autofill)",IF(Expenses[[#This Row],[Employee ID]]="","",IFERROR(VLOOKUP(Expenses[[#This Row],[Employee ID]],EmployeeInfo[],3,0),"ID ERROR")))</f>
        <v/>
      </c>
      <c r="C625" s="90"/>
      <c r="D625" s="91"/>
      <c r="E625" s="92"/>
      <c r="F625" s="93"/>
      <c r="G625" s="136"/>
      <c r="H625" s="102" t="str">
        <f>IF(Expenses[[#This Row],[Employee ID]]="(enter ID)","(autofill)",IF(Expenses[[#This Row],[Employee ID]]="","",IFERROR(VLOOKUP(Expenses[[#This Row],[Employee ID]],EmployeeInfo[],7,0),"ID ERROR")))</f>
        <v/>
      </c>
      <c r="I625" s="94"/>
      <c r="J625" s="126"/>
      <c r="K625" s="126"/>
      <c r="L625" s="104" t="str">
        <f>IF(Expenses[[#This Row],[Employee ID]]="(enter ID)","(autofill)",IF(Expenses[[#This Row],[Employee ID]]="","",IFERROR(ROUND(Expenses[[#This Row],['# of Hours]]*Expenses[[#This Row],[Hourly Rate]],2),0)))</f>
        <v/>
      </c>
      <c r="M625" s="104" t="str">
        <f>IF(Expenses[[#This Row],[Employee ID]]="(enter ID)","(autofill)",IF(Expenses[[#This Row],[Employee ID]]="","",IFERROR(ROUND(ROUND(Expenses[[#This Row],[Miles Traveled]]*0.655,2)+Expenses[[#This Row],[Meals 
Cost]]+Expenses[[#This Row],[Lodging Cost]],2),0)))</f>
        <v/>
      </c>
      <c r="N62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6" spans="1:14" x14ac:dyDescent="0.25">
      <c r="A626" s="89"/>
      <c r="B626" s="100" t="str">
        <f>IF(Expenses[[#This Row],[Employee ID]]="(enter ID)","(autofill)",IF(Expenses[[#This Row],[Employee ID]]="","",IFERROR(VLOOKUP(Expenses[[#This Row],[Employee ID]],EmployeeInfo[],3,0),"ID ERROR")))</f>
        <v/>
      </c>
      <c r="C626" s="90"/>
      <c r="D626" s="91"/>
      <c r="E626" s="92"/>
      <c r="F626" s="93"/>
      <c r="G626" s="136"/>
      <c r="H626" s="102" t="str">
        <f>IF(Expenses[[#This Row],[Employee ID]]="(enter ID)","(autofill)",IF(Expenses[[#This Row],[Employee ID]]="","",IFERROR(VLOOKUP(Expenses[[#This Row],[Employee ID]],EmployeeInfo[],7,0),"ID ERROR")))</f>
        <v/>
      </c>
      <c r="I626" s="94"/>
      <c r="J626" s="126"/>
      <c r="K626" s="126"/>
      <c r="L626" s="104" t="str">
        <f>IF(Expenses[[#This Row],[Employee ID]]="(enter ID)","(autofill)",IF(Expenses[[#This Row],[Employee ID]]="","",IFERROR(ROUND(Expenses[[#This Row],['# of Hours]]*Expenses[[#This Row],[Hourly Rate]],2),0)))</f>
        <v/>
      </c>
      <c r="M626" s="104" t="str">
        <f>IF(Expenses[[#This Row],[Employee ID]]="(enter ID)","(autofill)",IF(Expenses[[#This Row],[Employee ID]]="","",IFERROR(ROUND(ROUND(Expenses[[#This Row],[Miles Traveled]]*0.655,2)+Expenses[[#This Row],[Meals 
Cost]]+Expenses[[#This Row],[Lodging Cost]],2),0)))</f>
        <v/>
      </c>
      <c r="N62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7" spans="1:14" x14ac:dyDescent="0.25">
      <c r="A627" s="89"/>
      <c r="B627" s="100" t="str">
        <f>IF(Expenses[[#This Row],[Employee ID]]="(enter ID)","(autofill)",IF(Expenses[[#This Row],[Employee ID]]="","",IFERROR(VLOOKUP(Expenses[[#This Row],[Employee ID]],EmployeeInfo[],3,0),"ID ERROR")))</f>
        <v/>
      </c>
      <c r="C627" s="90"/>
      <c r="D627" s="91"/>
      <c r="E627" s="92"/>
      <c r="F627" s="93"/>
      <c r="G627" s="136"/>
      <c r="H627" s="102" t="str">
        <f>IF(Expenses[[#This Row],[Employee ID]]="(enter ID)","(autofill)",IF(Expenses[[#This Row],[Employee ID]]="","",IFERROR(VLOOKUP(Expenses[[#This Row],[Employee ID]],EmployeeInfo[],7,0),"ID ERROR")))</f>
        <v/>
      </c>
      <c r="I627" s="94"/>
      <c r="J627" s="126"/>
      <c r="K627" s="126"/>
      <c r="L627" s="104" t="str">
        <f>IF(Expenses[[#This Row],[Employee ID]]="(enter ID)","(autofill)",IF(Expenses[[#This Row],[Employee ID]]="","",IFERROR(ROUND(Expenses[[#This Row],['# of Hours]]*Expenses[[#This Row],[Hourly Rate]],2),0)))</f>
        <v/>
      </c>
      <c r="M627" s="104" t="str">
        <f>IF(Expenses[[#This Row],[Employee ID]]="(enter ID)","(autofill)",IF(Expenses[[#This Row],[Employee ID]]="","",IFERROR(ROUND(ROUND(Expenses[[#This Row],[Miles Traveled]]*0.655,2)+Expenses[[#This Row],[Meals 
Cost]]+Expenses[[#This Row],[Lodging Cost]],2),0)))</f>
        <v/>
      </c>
      <c r="N62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8" spans="1:14" x14ac:dyDescent="0.25">
      <c r="A628" s="89"/>
      <c r="B628" s="100" t="str">
        <f>IF(Expenses[[#This Row],[Employee ID]]="(enter ID)","(autofill)",IF(Expenses[[#This Row],[Employee ID]]="","",IFERROR(VLOOKUP(Expenses[[#This Row],[Employee ID]],EmployeeInfo[],3,0),"ID ERROR")))</f>
        <v/>
      </c>
      <c r="C628" s="90"/>
      <c r="D628" s="91"/>
      <c r="E628" s="92"/>
      <c r="F628" s="93"/>
      <c r="G628" s="136"/>
      <c r="H628" s="102" t="str">
        <f>IF(Expenses[[#This Row],[Employee ID]]="(enter ID)","(autofill)",IF(Expenses[[#This Row],[Employee ID]]="","",IFERROR(VLOOKUP(Expenses[[#This Row],[Employee ID]],EmployeeInfo[],7,0),"ID ERROR")))</f>
        <v/>
      </c>
      <c r="I628" s="94"/>
      <c r="J628" s="126"/>
      <c r="K628" s="126"/>
      <c r="L628" s="104" t="str">
        <f>IF(Expenses[[#This Row],[Employee ID]]="(enter ID)","(autofill)",IF(Expenses[[#This Row],[Employee ID]]="","",IFERROR(ROUND(Expenses[[#This Row],['# of Hours]]*Expenses[[#This Row],[Hourly Rate]],2),0)))</f>
        <v/>
      </c>
      <c r="M628" s="104" t="str">
        <f>IF(Expenses[[#This Row],[Employee ID]]="(enter ID)","(autofill)",IF(Expenses[[#This Row],[Employee ID]]="","",IFERROR(ROUND(ROUND(Expenses[[#This Row],[Miles Traveled]]*0.655,2)+Expenses[[#This Row],[Meals 
Cost]]+Expenses[[#This Row],[Lodging Cost]],2),0)))</f>
        <v/>
      </c>
      <c r="N62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29" spans="1:14" x14ac:dyDescent="0.25">
      <c r="A629" s="89"/>
      <c r="B629" s="100" t="str">
        <f>IF(Expenses[[#This Row],[Employee ID]]="(enter ID)","(autofill)",IF(Expenses[[#This Row],[Employee ID]]="","",IFERROR(VLOOKUP(Expenses[[#This Row],[Employee ID]],EmployeeInfo[],3,0),"ID ERROR")))</f>
        <v/>
      </c>
      <c r="C629" s="90"/>
      <c r="D629" s="91"/>
      <c r="E629" s="92"/>
      <c r="F629" s="93"/>
      <c r="G629" s="136"/>
      <c r="H629" s="102" t="str">
        <f>IF(Expenses[[#This Row],[Employee ID]]="(enter ID)","(autofill)",IF(Expenses[[#This Row],[Employee ID]]="","",IFERROR(VLOOKUP(Expenses[[#This Row],[Employee ID]],EmployeeInfo[],7,0),"ID ERROR")))</f>
        <v/>
      </c>
      <c r="I629" s="94"/>
      <c r="J629" s="126"/>
      <c r="K629" s="126"/>
      <c r="L629" s="104" t="str">
        <f>IF(Expenses[[#This Row],[Employee ID]]="(enter ID)","(autofill)",IF(Expenses[[#This Row],[Employee ID]]="","",IFERROR(ROUND(Expenses[[#This Row],['# of Hours]]*Expenses[[#This Row],[Hourly Rate]],2),0)))</f>
        <v/>
      </c>
      <c r="M629" s="104" t="str">
        <f>IF(Expenses[[#This Row],[Employee ID]]="(enter ID)","(autofill)",IF(Expenses[[#This Row],[Employee ID]]="","",IFERROR(ROUND(ROUND(Expenses[[#This Row],[Miles Traveled]]*0.655,2)+Expenses[[#This Row],[Meals 
Cost]]+Expenses[[#This Row],[Lodging Cost]],2),0)))</f>
        <v/>
      </c>
      <c r="N62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0" spans="1:14" x14ac:dyDescent="0.25">
      <c r="A630" s="89"/>
      <c r="B630" s="100" t="str">
        <f>IF(Expenses[[#This Row],[Employee ID]]="(enter ID)","(autofill)",IF(Expenses[[#This Row],[Employee ID]]="","",IFERROR(VLOOKUP(Expenses[[#This Row],[Employee ID]],EmployeeInfo[],3,0),"ID ERROR")))</f>
        <v/>
      </c>
      <c r="C630" s="90"/>
      <c r="D630" s="91"/>
      <c r="E630" s="92"/>
      <c r="F630" s="93"/>
      <c r="G630" s="136"/>
      <c r="H630" s="102" t="str">
        <f>IF(Expenses[[#This Row],[Employee ID]]="(enter ID)","(autofill)",IF(Expenses[[#This Row],[Employee ID]]="","",IFERROR(VLOOKUP(Expenses[[#This Row],[Employee ID]],EmployeeInfo[],7,0),"ID ERROR")))</f>
        <v/>
      </c>
      <c r="I630" s="94"/>
      <c r="J630" s="126"/>
      <c r="K630" s="126"/>
      <c r="L630" s="104" t="str">
        <f>IF(Expenses[[#This Row],[Employee ID]]="(enter ID)","(autofill)",IF(Expenses[[#This Row],[Employee ID]]="","",IFERROR(ROUND(Expenses[[#This Row],['# of Hours]]*Expenses[[#This Row],[Hourly Rate]],2),0)))</f>
        <v/>
      </c>
      <c r="M630" s="104" t="str">
        <f>IF(Expenses[[#This Row],[Employee ID]]="(enter ID)","(autofill)",IF(Expenses[[#This Row],[Employee ID]]="","",IFERROR(ROUND(ROUND(Expenses[[#This Row],[Miles Traveled]]*0.655,2)+Expenses[[#This Row],[Meals 
Cost]]+Expenses[[#This Row],[Lodging Cost]],2),0)))</f>
        <v/>
      </c>
      <c r="N63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1" spans="1:14" x14ac:dyDescent="0.25">
      <c r="A631" s="89"/>
      <c r="B631" s="100" t="str">
        <f>IF(Expenses[[#This Row],[Employee ID]]="(enter ID)","(autofill)",IF(Expenses[[#This Row],[Employee ID]]="","",IFERROR(VLOOKUP(Expenses[[#This Row],[Employee ID]],EmployeeInfo[],3,0),"ID ERROR")))</f>
        <v/>
      </c>
      <c r="C631" s="90"/>
      <c r="D631" s="91"/>
      <c r="E631" s="92"/>
      <c r="F631" s="93"/>
      <c r="G631" s="136"/>
      <c r="H631" s="102" t="str">
        <f>IF(Expenses[[#This Row],[Employee ID]]="(enter ID)","(autofill)",IF(Expenses[[#This Row],[Employee ID]]="","",IFERROR(VLOOKUP(Expenses[[#This Row],[Employee ID]],EmployeeInfo[],7,0),"ID ERROR")))</f>
        <v/>
      </c>
      <c r="I631" s="94"/>
      <c r="J631" s="126"/>
      <c r="K631" s="126"/>
      <c r="L631" s="104" t="str">
        <f>IF(Expenses[[#This Row],[Employee ID]]="(enter ID)","(autofill)",IF(Expenses[[#This Row],[Employee ID]]="","",IFERROR(ROUND(Expenses[[#This Row],['# of Hours]]*Expenses[[#This Row],[Hourly Rate]],2),0)))</f>
        <v/>
      </c>
      <c r="M631" s="104" t="str">
        <f>IF(Expenses[[#This Row],[Employee ID]]="(enter ID)","(autofill)",IF(Expenses[[#This Row],[Employee ID]]="","",IFERROR(ROUND(ROUND(Expenses[[#This Row],[Miles Traveled]]*0.655,2)+Expenses[[#This Row],[Meals 
Cost]]+Expenses[[#This Row],[Lodging Cost]],2),0)))</f>
        <v/>
      </c>
      <c r="N63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2" spans="1:14" x14ac:dyDescent="0.25">
      <c r="A632" s="89"/>
      <c r="B632" s="100" t="str">
        <f>IF(Expenses[[#This Row],[Employee ID]]="(enter ID)","(autofill)",IF(Expenses[[#This Row],[Employee ID]]="","",IFERROR(VLOOKUP(Expenses[[#This Row],[Employee ID]],EmployeeInfo[],3,0),"ID ERROR")))</f>
        <v/>
      </c>
      <c r="C632" s="90"/>
      <c r="D632" s="91"/>
      <c r="E632" s="92"/>
      <c r="F632" s="93"/>
      <c r="G632" s="136"/>
      <c r="H632" s="102" t="str">
        <f>IF(Expenses[[#This Row],[Employee ID]]="(enter ID)","(autofill)",IF(Expenses[[#This Row],[Employee ID]]="","",IFERROR(VLOOKUP(Expenses[[#This Row],[Employee ID]],EmployeeInfo[],7,0),"ID ERROR")))</f>
        <v/>
      </c>
      <c r="I632" s="94"/>
      <c r="J632" s="126"/>
      <c r="K632" s="126"/>
      <c r="L632" s="104" t="str">
        <f>IF(Expenses[[#This Row],[Employee ID]]="(enter ID)","(autofill)",IF(Expenses[[#This Row],[Employee ID]]="","",IFERROR(ROUND(Expenses[[#This Row],['# of Hours]]*Expenses[[#This Row],[Hourly Rate]],2),0)))</f>
        <v/>
      </c>
      <c r="M632" s="104" t="str">
        <f>IF(Expenses[[#This Row],[Employee ID]]="(enter ID)","(autofill)",IF(Expenses[[#This Row],[Employee ID]]="","",IFERROR(ROUND(ROUND(Expenses[[#This Row],[Miles Traveled]]*0.655,2)+Expenses[[#This Row],[Meals 
Cost]]+Expenses[[#This Row],[Lodging Cost]],2),0)))</f>
        <v/>
      </c>
      <c r="N63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3" spans="1:14" x14ac:dyDescent="0.25">
      <c r="A633" s="89"/>
      <c r="B633" s="100" t="str">
        <f>IF(Expenses[[#This Row],[Employee ID]]="(enter ID)","(autofill)",IF(Expenses[[#This Row],[Employee ID]]="","",IFERROR(VLOOKUP(Expenses[[#This Row],[Employee ID]],EmployeeInfo[],3,0),"ID ERROR")))</f>
        <v/>
      </c>
      <c r="C633" s="90"/>
      <c r="D633" s="91"/>
      <c r="E633" s="92"/>
      <c r="F633" s="93"/>
      <c r="G633" s="136"/>
      <c r="H633" s="102" t="str">
        <f>IF(Expenses[[#This Row],[Employee ID]]="(enter ID)","(autofill)",IF(Expenses[[#This Row],[Employee ID]]="","",IFERROR(VLOOKUP(Expenses[[#This Row],[Employee ID]],EmployeeInfo[],7,0),"ID ERROR")))</f>
        <v/>
      </c>
      <c r="I633" s="94"/>
      <c r="J633" s="126"/>
      <c r="K633" s="126"/>
      <c r="L633" s="104" t="str">
        <f>IF(Expenses[[#This Row],[Employee ID]]="(enter ID)","(autofill)",IF(Expenses[[#This Row],[Employee ID]]="","",IFERROR(ROUND(Expenses[[#This Row],['# of Hours]]*Expenses[[#This Row],[Hourly Rate]],2),0)))</f>
        <v/>
      </c>
      <c r="M633" s="104" t="str">
        <f>IF(Expenses[[#This Row],[Employee ID]]="(enter ID)","(autofill)",IF(Expenses[[#This Row],[Employee ID]]="","",IFERROR(ROUND(ROUND(Expenses[[#This Row],[Miles Traveled]]*0.655,2)+Expenses[[#This Row],[Meals 
Cost]]+Expenses[[#This Row],[Lodging Cost]],2),0)))</f>
        <v/>
      </c>
      <c r="N63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4" spans="1:14" x14ac:dyDescent="0.25">
      <c r="A634" s="89"/>
      <c r="B634" s="100" t="str">
        <f>IF(Expenses[[#This Row],[Employee ID]]="(enter ID)","(autofill)",IF(Expenses[[#This Row],[Employee ID]]="","",IFERROR(VLOOKUP(Expenses[[#This Row],[Employee ID]],EmployeeInfo[],3,0),"ID ERROR")))</f>
        <v/>
      </c>
      <c r="C634" s="90"/>
      <c r="D634" s="91"/>
      <c r="E634" s="92"/>
      <c r="F634" s="93"/>
      <c r="G634" s="136"/>
      <c r="H634" s="102" t="str">
        <f>IF(Expenses[[#This Row],[Employee ID]]="(enter ID)","(autofill)",IF(Expenses[[#This Row],[Employee ID]]="","",IFERROR(VLOOKUP(Expenses[[#This Row],[Employee ID]],EmployeeInfo[],7,0),"ID ERROR")))</f>
        <v/>
      </c>
      <c r="I634" s="94"/>
      <c r="J634" s="126"/>
      <c r="K634" s="126"/>
      <c r="L634" s="104" t="str">
        <f>IF(Expenses[[#This Row],[Employee ID]]="(enter ID)","(autofill)",IF(Expenses[[#This Row],[Employee ID]]="","",IFERROR(ROUND(Expenses[[#This Row],['# of Hours]]*Expenses[[#This Row],[Hourly Rate]],2),0)))</f>
        <v/>
      </c>
      <c r="M634" s="104" t="str">
        <f>IF(Expenses[[#This Row],[Employee ID]]="(enter ID)","(autofill)",IF(Expenses[[#This Row],[Employee ID]]="","",IFERROR(ROUND(ROUND(Expenses[[#This Row],[Miles Traveled]]*0.655,2)+Expenses[[#This Row],[Meals 
Cost]]+Expenses[[#This Row],[Lodging Cost]],2),0)))</f>
        <v/>
      </c>
      <c r="N63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5" spans="1:14" x14ac:dyDescent="0.25">
      <c r="A635" s="89"/>
      <c r="B635" s="100" t="str">
        <f>IF(Expenses[[#This Row],[Employee ID]]="(enter ID)","(autofill)",IF(Expenses[[#This Row],[Employee ID]]="","",IFERROR(VLOOKUP(Expenses[[#This Row],[Employee ID]],EmployeeInfo[],3,0),"ID ERROR")))</f>
        <v/>
      </c>
      <c r="C635" s="90"/>
      <c r="D635" s="91"/>
      <c r="E635" s="92"/>
      <c r="F635" s="93"/>
      <c r="G635" s="136"/>
      <c r="H635" s="102" t="str">
        <f>IF(Expenses[[#This Row],[Employee ID]]="(enter ID)","(autofill)",IF(Expenses[[#This Row],[Employee ID]]="","",IFERROR(VLOOKUP(Expenses[[#This Row],[Employee ID]],EmployeeInfo[],7,0),"ID ERROR")))</f>
        <v/>
      </c>
      <c r="I635" s="94"/>
      <c r="J635" s="126"/>
      <c r="K635" s="126"/>
      <c r="L635" s="104" t="str">
        <f>IF(Expenses[[#This Row],[Employee ID]]="(enter ID)","(autofill)",IF(Expenses[[#This Row],[Employee ID]]="","",IFERROR(ROUND(Expenses[[#This Row],['# of Hours]]*Expenses[[#This Row],[Hourly Rate]],2),0)))</f>
        <v/>
      </c>
      <c r="M635" s="104" t="str">
        <f>IF(Expenses[[#This Row],[Employee ID]]="(enter ID)","(autofill)",IF(Expenses[[#This Row],[Employee ID]]="","",IFERROR(ROUND(ROUND(Expenses[[#This Row],[Miles Traveled]]*0.655,2)+Expenses[[#This Row],[Meals 
Cost]]+Expenses[[#This Row],[Lodging Cost]],2),0)))</f>
        <v/>
      </c>
      <c r="N63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6" spans="1:14" x14ac:dyDescent="0.25">
      <c r="A636" s="89"/>
      <c r="B636" s="100" t="str">
        <f>IF(Expenses[[#This Row],[Employee ID]]="(enter ID)","(autofill)",IF(Expenses[[#This Row],[Employee ID]]="","",IFERROR(VLOOKUP(Expenses[[#This Row],[Employee ID]],EmployeeInfo[],3,0),"ID ERROR")))</f>
        <v/>
      </c>
      <c r="C636" s="90"/>
      <c r="D636" s="91"/>
      <c r="E636" s="92"/>
      <c r="F636" s="93"/>
      <c r="G636" s="136"/>
      <c r="H636" s="102" t="str">
        <f>IF(Expenses[[#This Row],[Employee ID]]="(enter ID)","(autofill)",IF(Expenses[[#This Row],[Employee ID]]="","",IFERROR(VLOOKUP(Expenses[[#This Row],[Employee ID]],EmployeeInfo[],7,0),"ID ERROR")))</f>
        <v/>
      </c>
      <c r="I636" s="94"/>
      <c r="J636" s="126"/>
      <c r="K636" s="126"/>
      <c r="L636" s="104" t="str">
        <f>IF(Expenses[[#This Row],[Employee ID]]="(enter ID)","(autofill)",IF(Expenses[[#This Row],[Employee ID]]="","",IFERROR(ROUND(Expenses[[#This Row],['# of Hours]]*Expenses[[#This Row],[Hourly Rate]],2),0)))</f>
        <v/>
      </c>
      <c r="M636" s="104" t="str">
        <f>IF(Expenses[[#This Row],[Employee ID]]="(enter ID)","(autofill)",IF(Expenses[[#This Row],[Employee ID]]="","",IFERROR(ROUND(ROUND(Expenses[[#This Row],[Miles Traveled]]*0.655,2)+Expenses[[#This Row],[Meals 
Cost]]+Expenses[[#This Row],[Lodging Cost]],2),0)))</f>
        <v/>
      </c>
      <c r="N63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7" spans="1:14" x14ac:dyDescent="0.25">
      <c r="A637" s="89"/>
      <c r="B637" s="100" t="str">
        <f>IF(Expenses[[#This Row],[Employee ID]]="(enter ID)","(autofill)",IF(Expenses[[#This Row],[Employee ID]]="","",IFERROR(VLOOKUP(Expenses[[#This Row],[Employee ID]],EmployeeInfo[],3,0),"ID ERROR")))</f>
        <v/>
      </c>
      <c r="C637" s="90"/>
      <c r="D637" s="91"/>
      <c r="E637" s="92"/>
      <c r="F637" s="93"/>
      <c r="G637" s="136"/>
      <c r="H637" s="102" t="str">
        <f>IF(Expenses[[#This Row],[Employee ID]]="(enter ID)","(autofill)",IF(Expenses[[#This Row],[Employee ID]]="","",IFERROR(VLOOKUP(Expenses[[#This Row],[Employee ID]],EmployeeInfo[],7,0),"ID ERROR")))</f>
        <v/>
      </c>
      <c r="I637" s="94"/>
      <c r="J637" s="126"/>
      <c r="K637" s="126"/>
      <c r="L637" s="104" t="str">
        <f>IF(Expenses[[#This Row],[Employee ID]]="(enter ID)","(autofill)",IF(Expenses[[#This Row],[Employee ID]]="","",IFERROR(ROUND(Expenses[[#This Row],['# of Hours]]*Expenses[[#This Row],[Hourly Rate]],2),0)))</f>
        <v/>
      </c>
      <c r="M637" s="104" t="str">
        <f>IF(Expenses[[#This Row],[Employee ID]]="(enter ID)","(autofill)",IF(Expenses[[#This Row],[Employee ID]]="","",IFERROR(ROUND(ROUND(Expenses[[#This Row],[Miles Traveled]]*0.655,2)+Expenses[[#This Row],[Meals 
Cost]]+Expenses[[#This Row],[Lodging Cost]],2),0)))</f>
        <v/>
      </c>
      <c r="N63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8" spans="1:14" x14ac:dyDescent="0.25">
      <c r="A638" s="89"/>
      <c r="B638" s="100" t="str">
        <f>IF(Expenses[[#This Row],[Employee ID]]="(enter ID)","(autofill)",IF(Expenses[[#This Row],[Employee ID]]="","",IFERROR(VLOOKUP(Expenses[[#This Row],[Employee ID]],EmployeeInfo[],3,0),"ID ERROR")))</f>
        <v/>
      </c>
      <c r="C638" s="90"/>
      <c r="D638" s="91"/>
      <c r="E638" s="92"/>
      <c r="F638" s="93"/>
      <c r="G638" s="136"/>
      <c r="H638" s="102" t="str">
        <f>IF(Expenses[[#This Row],[Employee ID]]="(enter ID)","(autofill)",IF(Expenses[[#This Row],[Employee ID]]="","",IFERROR(VLOOKUP(Expenses[[#This Row],[Employee ID]],EmployeeInfo[],7,0),"ID ERROR")))</f>
        <v/>
      </c>
      <c r="I638" s="94"/>
      <c r="J638" s="126"/>
      <c r="K638" s="126"/>
      <c r="L638" s="104" t="str">
        <f>IF(Expenses[[#This Row],[Employee ID]]="(enter ID)","(autofill)",IF(Expenses[[#This Row],[Employee ID]]="","",IFERROR(ROUND(Expenses[[#This Row],['# of Hours]]*Expenses[[#This Row],[Hourly Rate]],2),0)))</f>
        <v/>
      </c>
      <c r="M638" s="104" t="str">
        <f>IF(Expenses[[#This Row],[Employee ID]]="(enter ID)","(autofill)",IF(Expenses[[#This Row],[Employee ID]]="","",IFERROR(ROUND(ROUND(Expenses[[#This Row],[Miles Traveled]]*0.655,2)+Expenses[[#This Row],[Meals 
Cost]]+Expenses[[#This Row],[Lodging Cost]],2),0)))</f>
        <v/>
      </c>
      <c r="N63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39" spans="1:14" x14ac:dyDescent="0.25">
      <c r="A639" s="89"/>
      <c r="B639" s="100" t="str">
        <f>IF(Expenses[[#This Row],[Employee ID]]="(enter ID)","(autofill)",IF(Expenses[[#This Row],[Employee ID]]="","",IFERROR(VLOOKUP(Expenses[[#This Row],[Employee ID]],EmployeeInfo[],3,0),"ID ERROR")))</f>
        <v/>
      </c>
      <c r="C639" s="90"/>
      <c r="D639" s="91"/>
      <c r="E639" s="92"/>
      <c r="F639" s="93"/>
      <c r="G639" s="136"/>
      <c r="H639" s="102" t="str">
        <f>IF(Expenses[[#This Row],[Employee ID]]="(enter ID)","(autofill)",IF(Expenses[[#This Row],[Employee ID]]="","",IFERROR(VLOOKUP(Expenses[[#This Row],[Employee ID]],EmployeeInfo[],7,0),"ID ERROR")))</f>
        <v/>
      </c>
      <c r="I639" s="94"/>
      <c r="J639" s="126"/>
      <c r="K639" s="126"/>
      <c r="L639" s="104" t="str">
        <f>IF(Expenses[[#This Row],[Employee ID]]="(enter ID)","(autofill)",IF(Expenses[[#This Row],[Employee ID]]="","",IFERROR(ROUND(Expenses[[#This Row],['# of Hours]]*Expenses[[#This Row],[Hourly Rate]],2),0)))</f>
        <v/>
      </c>
      <c r="M639" s="104" t="str">
        <f>IF(Expenses[[#This Row],[Employee ID]]="(enter ID)","(autofill)",IF(Expenses[[#This Row],[Employee ID]]="","",IFERROR(ROUND(ROUND(Expenses[[#This Row],[Miles Traveled]]*0.655,2)+Expenses[[#This Row],[Meals 
Cost]]+Expenses[[#This Row],[Lodging Cost]],2),0)))</f>
        <v/>
      </c>
      <c r="N63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0" spans="1:14" x14ac:dyDescent="0.25">
      <c r="A640" s="89"/>
      <c r="B640" s="100" t="str">
        <f>IF(Expenses[[#This Row],[Employee ID]]="(enter ID)","(autofill)",IF(Expenses[[#This Row],[Employee ID]]="","",IFERROR(VLOOKUP(Expenses[[#This Row],[Employee ID]],EmployeeInfo[],3,0),"ID ERROR")))</f>
        <v/>
      </c>
      <c r="C640" s="90"/>
      <c r="D640" s="91"/>
      <c r="E640" s="92"/>
      <c r="F640" s="93"/>
      <c r="G640" s="136"/>
      <c r="H640" s="102" t="str">
        <f>IF(Expenses[[#This Row],[Employee ID]]="(enter ID)","(autofill)",IF(Expenses[[#This Row],[Employee ID]]="","",IFERROR(VLOOKUP(Expenses[[#This Row],[Employee ID]],EmployeeInfo[],7,0),"ID ERROR")))</f>
        <v/>
      </c>
      <c r="I640" s="94"/>
      <c r="J640" s="126"/>
      <c r="K640" s="126"/>
      <c r="L640" s="104" t="str">
        <f>IF(Expenses[[#This Row],[Employee ID]]="(enter ID)","(autofill)",IF(Expenses[[#This Row],[Employee ID]]="","",IFERROR(ROUND(Expenses[[#This Row],['# of Hours]]*Expenses[[#This Row],[Hourly Rate]],2),0)))</f>
        <v/>
      </c>
      <c r="M640" s="104" t="str">
        <f>IF(Expenses[[#This Row],[Employee ID]]="(enter ID)","(autofill)",IF(Expenses[[#This Row],[Employee ID]]="","",IFERROR(ROUND(ROUND(Expenses[[#This Row],[Miles Traveled]]*0.655,2)+Expenses[[#This Row],[Meals 
Cost]]+Expenses[[#This Row],[Lodging Cost]],2),0)))</f>
        <v/>
      </c>
      <c r="N64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1" spans="1:14" x14ac:dyDescent="0.25">
      <c r="A641" s="89"/>
      <c r="B641" s="100" t="str">
        <f>IF(Expenses[[#This Row],[Employee ID]]="(enter ID)","(autofill)",IF(Expenses[[#This Row],[Employee ID]]="","",IFERROR(VLOOKUP(Expenses[[#This Row],[Employee ID]],EmployeeInfo[],3,0),"ID ERROR")))</f>
        <v/>
      </c>
      <c r="C641" s="90"/>
      <c r="D641" s="91"/>
      <c r="E641" s="92"/>
      <c r="F641" s="93"/>
      <c r="G641" s="136"/>
      <c r="H641" s="102" t="str">
        <f>IF(Expenses[[#This Row],[Employee ID]]="(enter ID)","(autofill)",IF(Expenses[[#This Row],[Employee ID]]="","",IFERROR(VLOOKUP(Expenses[[#This Row],[Employee ID]],EmployeeInfo[],7,0),"ID ERROR")))</f>
        <v/>
      </c>
      <c r="I641" s="94"/>
      <c r="J641" s="126"/>
      <c r="K641" s="126"/>
      <c r="L641" s="104" t="str">
        <f>IF(Expenses[[#This Row],[Employee ID]]="(enter ID)","(autofill)",IF(Expenses[[#This Row],[Employee ID]]="","",IFERROR(ROUND(Expenses[[#This Row],['# of Hours]]*Expenses[[#This Row],[Hourly Rate]],2),0)))</f>
        <v/>
      </c>
      <c r="M641" s="104" t="str">
        <f>IF(Expenses[[#This Row],[Employee ID]]="(enter ID)","(autofill)",IF(Expenses[[#This Row],[Employee ID]]="","",IFERROR(ROUND(ROUND(Expenses[[#This Row],[Miles Traveled]]*0.655,2)+Expenses[[#This Row],[Meals 
Cost]]+Expenses[[#This Row],[Lodging Cost]],2),0)))</f>
        <v/>
      </c>
      <c r="N64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2" spans="1:14" x14ac:dyDescent="0.25">
      <c r="A642" s="89"/>
      <c r="B642" s="100" t="str">
        <f>IF(Expenses[[#This Row],[Employee ID]]="(enter ID)","(autofill)",IF(Expenses[[#This Row],[Employee ID]]="","",IFERROR(VLOOKUP(Expenses[[#This Row],[Employee ID]],EmployeeInfo[],3,0),"ID ERROR")))</f>
        <v/>
      </c>
      <c r="C642" s="90"/>
      <c r="D642" s="91"/>
      <c r="E642" s="92"/>
      <c r="F642" s="93"/>
      <c r="G642" s="136"/>
      <c r="H642" s="102" t="str">
        <f>IF(Expenses[[#This Row],[Employee ID]]="(enter ID)","(autofill)",IF(Expenses[[#This Row],[Employee ID]]="","",IFERROR(VLOOKUP(Expenses[[#This Row],[Employee ID]],EmployeeInfo[],7,0),"ID ERROR")))</f>
        <v/>
      </c>
      <c r="I642" s="94"/>
      <c r="J642" s="126"/>
      <c r="K642" s="126"/>
      <c r="L642" s="104" t="str">
        <f>IF(Expenses[[#This Row],[Employee ID]]="(enter ID)","(autofill)",IF(Expenses[[#This Row],[Employee ID]]="","",IFERROR(ROUND(Expenses[[#This Row],['# of Hours]]*Expenses[[#This Row],[Hourly Rate]],2),0)))</f>
        <v/>
      </c>
      <c r="M642" s="104" t="str">
        <f>IF(Expenses[[#This Row],[Employee ID]]="(enter ID)","(autofill)",IF(Expenses[[#This Row],[Employee ID]]="","",IFERROR(ROUND(ROUND(Expenses[[#This Row],[Miles Traveled]]*0.655,2)+Expenses[[#This Row],[Meals 
Cost]]+Expenses[[#This Row],[Lodging Cost]],2),0)))</f>
        <v/>
      </c>
      <c r="N64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3" spans="1:14" x14ac:dyDescent="0.25">
      <c r="A643" s="89"/>
      <c r="B643" s="100" t="str">
        <f>IF(Expenses[[#This Row],[Employee ID]]="(enter ID)","(autofill)",IF(Expenses[[#This Row],[Employee ID]]="","",IFERROR(VLOOKUP(Expenses[[#This Row],[Employee ID]],EmployeeInfo[],3,0),"ID ERROR")))</f>
        <v/>
      </c>
      <c r="C643" s="90"/>
      <c r="D643" s="91"/>
      <c r="E643" s="92"/>
      <c r="F643" s="93"/>
      <c r="G643" s="136"/>
      <c r="H643" s="102" t="str">
        <f>IF(Expenses[[#This Row],[Employee ID]]="(enter ID)","(autofill)",IF(Expenses[[#This Row],[Employee ID]]="","",IFERROR(VLOOKUP(Expenses[[#This Row],[Employee ID]],EmployeeInfo[],7,0),"ID ERROR")))</f>
        <v/>
      </c>
      <c r="I643" s="94"/>
      <c r="J643" s="126"/>
      <c r="K643" s="126"/>
      <c r="L643" s="104" t="str">
        <f>IF(Expenses[[#This Row],[Employee ID]]="(enter ID)","(autofill)",IF(Expenses[[#This Row],[Employee ID]]="","",IFERROR(ROUND(Expenses[[#This Row],['# of Hours]]*Expenses[[#This Row],[Hourly Rate]],2),0)))</f>
        <v/>
      </c>
      <c r="M643" s="104" t="str">
        <f>IF(Expenses[[#This Row],[Employee ID]]="(enter ID)","(autofill)",IF(Expenses[[#This Row],[Employee ID]]="","",IFERROR(ROUND(ROUND(Expenses[[#This Row],[Miles Traveled]]*0.655,2)+Expenses[[#This Row],[Meals 
Cost]]+Expenses[[#This Row],[Lodging Cost]],2),0)))</f>
        <v/>
      </c>
      <c r="N64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4" spans="1:14" x14ac:dyDescent="0.25">
      <c r="A644" s="89"/>
      <c r="B644" s="100" t="str">
        <f>IF(Expenses[[#This Row],[Employee ID]]="(enter ID)","(autofill)",IF(Expenses[[#This Row],[Employee ID]]="","",IFERROR(VLOOKUP(Expenses[[#This Row],[Employee ID]],EmployeeInfo[],3,0),"ID ERROR")))</f>
        <v/>
      </c>
      <c r="C644" s="90"/>
      <c r="D644" s="91"/>
      <c r="E644" s="92"/>
      <c r="F644" s="93"/>
      <c r="G644" s="136"/>
      <c r="H644" s="102" t="str">
        <f>IF(Expenses[[#This Row],[Employee ID]]="(enter ID)","(autofill)",IF(Expenses[[#This Row],[Employee ID]]="","",IFERROR(VLOOKUP(Expenses[[#This Row],[Employee ID]],EmployeeInfo[],7,0),"ID ERROR")))</f>
        <v/>
      </c>
      <c r="I644" s="94"/>
      <c r="J644" s="126"/>
      <c r="K644" s="126"/>
      <c r="L644" s="104" t="str">
        <f>IF(Expenses[[#This Row],[Employee ID]]="(enter ID)","(autofill)",IF(Expenses[[#This Row],[Employee ID]]="","",IFERROR(ROUND(Expenses[[#This Row],['# of Hours]]*Expenses[[#This Row],[Hourly Rate]],2),0)))</f>
        <v/>
      </c>
      <c r="M644" s="104" t="str">
        <f>IF(Expenses[[#This Row],[Employee ID]]="(enter ID)","(autofill)",IF(Expenses[[#This Row],[Employee ID]]="","",IFERROR(ROUND(ROUND(Expenses[[#This Row],[Miles Traveled]]*0.655,2)+Expenses[[#This Row],[Meals 
Cost]]+Expenses[[#This Row],[Lodging Cost]],2),0)))</f>
        <v/>
      </c>
      <c r="N64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5" spans="1:14" x14ac:dyDescent="0.25">
      <c r="A645" s="89"/>
      <c r="B645" s="100" t="str">
        <f>IF(Expenses[[#This Row],[Employee ID]]="(enter ID)","(autofill)",IF(Expenses[[#This Row],[Employee ID]]="","",IFERROR(VLOOKUP(Expenses[[#This Row],[Employee ID]],EmployeeInfo[],3,0),"ID ERROR")))</f>
        <v/>
      </c>
      <c r="C645" s="90"/>
      <c r="D645" s="91"/>
      <c r="E645" s="92"/>
      <c r="F645" s="93"/>
      <c r="G645" s="136"/>
      <c r="H645" s="102" t="str">
        <f>IF(Expenses[[#This Row],[Employee ID]]="(enter ID)","(autofill)",IF(Expenses[[#This Row],[Employee ID]]="","",IFERROR(VLOOKUP(Expenses[[#This Row],[Employee ID]],EmployeeInfo[],7,0),"ID ERROR")))</f>
        <v/>
      </c>
      <c r="I645" s="94"/>
      <c r="J645" s="126"/>
      <c r="K645" s="126"/>
      <c r="L645" s="104" t="str">
        <f>IF(Expenses[[#This Row],[Employee ID]]="(enter ID)","(autofill)",IF(Expenses[[#This Row],[Employee ID]]="","",IFERROR(ROUND(Expenses[[#This Row],['# of Hours]]*Expenses[[#This Row],[Hourly Rate]],2),0)))</f>
        <v/>
      </c>
      <c r="M645" s="104" t="str">
        <f>IF(Expenses[[#This Row],[Employee ID]]="(enter ID)","(autofill)",IF(Expenses[[#This Row],[Employee ID]]="","",IFERROR(ROUND(ROUND(Expenses[[#This Row],[Miles Traveled]]*0.655,2)+Expenses[[#This Row],[Meals 
Cost]]+Expenses[[#This Row],[Lodging Cost]],2),0)))</f>
        <v/>
      </c>
      <c r="N64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6" spans="1:14" x14ac:dyDescent="0.25">
      <c r="A646" s="89"/>
      <c r="B646" s="100" t="str">
        <f>IF(Expenses[[#This Row],[Employee ID]]="(enter ID)","(autofill)",IF(Expenses[[#This Row],[Employee ID]]="","",IFERROR(VLOOKUP(Expenses[[#This Row],[Employee ID]],EmployeeInfo[],3,0),"ID ERROR")))</f>
        <v/>
      </c>
      <c r="C646" s="90"/>
      <c r="D646" s="91"/>
      <c r="E646" s="92"/>
      <c r="F646" s="93"/>
      <c r="G646" s="136"/>
      <c r="H646" s="102" t="str">
        <f>IF(Expenses[[#This Row],[Employee ID]]="(enter ID)","(autofill)",IF(Expenses[[#This Row],[Employee ID]]="","",IFERROR(VLOOKUP(Expenses[[#This Row],[Employee ID]],EmployeeInfo[],7,0),"ID ERROR")))</f>
        <v/>
      </c>
      <c r="I646" s="94"/>
      <c r="J646" s="126"/>
      <c r="K646" s="126"/>
      <c r="L646" s="104" t="str">
        <f>IF(Expenses[[#This Row],[Employee ID]]="(enter ID)","(autofill)",IF(Expenses[[#This Row],[Employee ID]]="","",IFERROR(ROUND(Expenses[[#This Row],['# of Hours]]*Expenses[[#This Row],[Hourly Rate]],2),0)))</f>
        <v/>
      </c>
      <c r="M646" s="104" t="str">
        <f>IF(Expenses[[#This Row],[Employee ID]]="(enter ID)","(autofill)",IF(Expenses[[#This Row],[Employee ID]]="","",IFERROR(ROUND(ROUND(Expenses[[#This Row],[Miles Traveled]]*0.655,2)+Expenses[[#This Row],[Meals 
Cost]]+Expenses[[#This Row],[Lodging Cost]],2),0)))</f>
        <v/>
      </c>
      <c r="N64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7" spans="1:14" x14ac:dyDescent="0.25">
      <c r="A647" s="89"/>
      <c r="B647" s="100" t="str">
        <f>IF(Expenses[[#This Row],[Employee ID]]="(enter ID)","(autofill)",IF(Expenses[[#This Row],[Employee ID]]="","",IFERROR(VLOOKUP(Expenses[[#This Row],[Employee ID]],EmployeeInfo[],3,0),"ID ERROR")))</f>
        <v/>
      </c>
      <c r="C647" s="90"/>
      <c r="D647" s="91"/>
      <c r="E647" s="92"/>
      <c r="F647" s="93"/>
      <c r="G647" s="136"/>
      <c r="H647" s="102" t="str">
        <f>IF(Expenses[[#This Row],[Employee ID]]="(enter ID)","(autofill)",IF(Expenses[[#This Row],[Employee ID]]="","",IFERROR(VLOOKUP(Expenses[[#This Row],[Employee ID]],EmployeeInfo[],7,0),"ID ERROR")))</f>
        <v/>
      </c>
      <c r="I647" s="94"/>
      <c r="J647" s="126"/>
      <c r="K647" s="126"/>
      <c r="L647" s="104" t="str">
        <f>IF(Expenses[[#This Row],[Employee ID]]="(enter ID)","(autofill)",IF(Expenses[[#This Row],[Employee ID]]="","",IFERROR(ROUND(Expenses[[#This Row],['# of Hours]]*Expenses[[#This Row],[Hourly Rate]],2),0)))</f>
        <v/>
      </c>
      <c r="M647" s="104" t="str">
        <f>IF(Expenses[[#This Row],[Employee ID]]="(enter ID)","(autofill)",IF(Expenses[[#This Row],[Employee ID]]="","",IFERROR(ROUND(ROUND(Expenses[[#This Row],[Miles Traveled]]*0.655,2)+Expenses[[#This Row],[Meals 
Cost]]+Expenses[[#This Row],[Lodging Cost]],2),0)))</f>
        <v/>
      </c>
      <c r="N64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8" spans="1:14" x14ac:dyDescent="0.25">
      <c r="A648" s="89"/>
      <c r="B648" s="100" t="str">
        <f>IF(Expenses[[#This Row],[Employee ID]]="(enter ID)","(autofill)",IF(Expenses[[#This Row],[Employee ID]]="","",IFERROR(VLOOKUP(Expenses[[#This Row],[Employee ID]],EmployeeInfo[],3,0),"ID ERROR")))</f>
        <v/>
      </c>
      <c r="C648" s="90"/>
      <c r="D648" s="91"/>
      <c r="E648" s="92"/>
      <c r="F648" s="93"/>
      <c r="G648" s="136"/>
      <c r="H648" s="102" t="str">
        <f>IF(Expenses[[#This Row],[Employee ID]]="(enter ID)","(autofill)",IF(Expenses[[#This Row],[Employee ID]]="","",IFERROR(VLOOKUP(Expenses[[#This Row],[Employee ID]],EmployeeInfo[],7,0),"ID ERROR")))</f>
        <v/>
      </c>
      <c r="I648" s="94"/>
      <c r="J648" s="126"/>
      <c r="K648" s="126"/>
      <c r="L648" s="104" t="str">
        <f>IF(Expenses[[#This Row],[Employee ID]]="(enter ID)","(autofill)",IF(Expenses[[#This Row],[Employee ID]]="","",IFERROR(ROUND(Expenses[[#This Row],['# of Hours]]*Expenses[[#This Row],[Hourly Rate]],2),0)))</f>
        <v/>
      </c>
      <c r="M648" s="104" t="str">
        <f>IF(Expenses[[#This Row],[Employee ID]]="(enter ID)","(autofill)",IF(Expenses[[#This Row],[Employee ID]]="","",IFERROR(ROUND(ROUND(Expenses[[#This Row],[Miles Traveled]]*0.655,2)+Expenses[[#This Row],[Meals 
Cost]]+Expenses[[#This Row],[Lodging Cost]],2),0)))</f>
        <v/>
      </c>
      <c r="N64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49" spans="1:14" x14ac:dyDescent="0.25">
      <c r="A649" s="89"/>
      <c r="B649" s="100" t="str">
        <f>IF(Expenses[[#This Row],[Employee ID]]="(enter ID)","(autofill)",IF(Expenses[[#This Row],[Employee ID]]="","",IFERROR(VLOOKUP(Expenses[[#This Row],[Employee ID]],EmployeeInfo[],3,0),"ID ERROR")))</f>
        <v/>
      </c>
      <c r="C649" s="90"/>
      <c r="D649" s="91"/>
      <c r="E649" s="92"/>
      <c r="F649" s="93"/>
      <c r="G649" s="136"/>
      <c r="H649" s="102" t="str">
        <f>IF(Expenses[[#This Row],[Employee ID]]="(enter ID)","(autofill)",IF(Expenses[[#This Row],[Employee ID]]="","",IFERROR(VLOOKUP(Expenses[[#This Row],[Employee ID]],EmployeeInfo[],7,0),"ID ERROR")))</f>
        <v/>
      </c>
      <c r="I649" s="94"/>
      <c r="J649" s="126"/>
      <c r="K649" s="126"/>
      <c r="L649" s="104" t="str">
        <f>IF(Expenses[[#This Row],[Employee ID]]="(enter ID)","(autofill)",IF(Expenses[[#This Row],[Employee ID]]="","",IFERROR(ROUND(Expenses[[#This Row],['# of Hours]]*Expenses[[#This Row],[Hourly Rate]],2),0)))</f>
        <v/>
      </c>
      <c r="M649" s="104" t="str">
        <f>IF(Expenses[[#This Row],[Employee ID]]="(enter ID)","(autofill)",IF(Expenses[[#This Row],[Employee ID]]="","",IFERROR(ROUND(ROUND(Expenses[[#This Row],[Miles Traveled]]*0.655,2)+Expenses[[#This Row],[Meals 
Cost]]+Expenses[[#This Row],[Lodging Cost]],2),0)))</f>
        <v/>
      </c>
      <c r="N64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0" spans="1:14" x14ac:dyDescent="0.25">
      <c r="A650" s="89"/>
      <c r="B650" s="100" t="str">
        <f>IF(Expenses[[#This Row],[Employee ID]]="(enter ID)","(autofill)",IF(Expenses[[#This Row],[Employee ID]]="","",IFERROR(VLOOKUP(Expenses[[#This Row],[Employee ID]],EmployeeInfo[],3,0),"ID ERROR")))</f>
        <v/>
      </c>
      <c r="C650" s="90"/>
      <c r="D650" s="91"/>
      <c r="E650" s="92"/>
      <c r="F650" s="93"/>
      <c r="G650" s="136"/>
      <c r="H650" s="102" t="str">
        <f>IF(Expenses[[#This Row],[Employee ID]]="(enter ID)","(autofill)",IF(Expenses[[#This Row],[Employee ID]]="","",IFERROR(VLOOKUP(Expenses[[#This Row],[Employee ID]],EmployeeInfo[],7,0),"ID ERROR")))</f>
        <v/>
      </c>
      <c r="I650" s="94"/>
      <c r="J650" s="126"/>
      <c r="K650" s="126"/>
      <c r="L650" s="104" t="str">
        <f>IF(Expenses[[#This Row],[Employee ID]]="(enter ID)","(autofill)",IF(Expenses[[#This Row],[Employee ID]]="","",IFERROR(ROUND(Expenses[[#This Row],['# of Hours]]*Expenses[[#This Row],[Hourly Rate]],2),0)))</f>
        <v/>
      </c>
      <c r="M650" s="104" t="str">
        <f>IF(Expenses[[#This Row],[Employee ID]]="(enter ID)","(autofill)",IF(Expenses[[#This Row],[Employee ID]]="","",IFERROR(ROUND(ROUND(Expenses[[#This Row],[Miles Traveled]]*0.655,2)+Expenses[[#This Row],[Meals 
Cost]]+Expenses[[#This Row],[Lodging Cost]],2),0)))</f>
        <v/>
      </c>
      <c r="N65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1" spans="1:14" x14ac:dyDescent="0.25">
      <c r="A651" s="89"/>
      <c r="B651" s="100" t="str">
        <f>IF(Expenses[[#This Row],[Employee ID]]="(enter ID)","(autofill)",IF(Expenses[[#This Row],[Employee ID]]="","",IFERROR(VLOOKUP(Expenses[[#This Row],[Employee ID]],EmployeeInfo[],3,0),"ID ERROR")))</f>
        <v/>
      </c>
      <c r="C651" s="90"/>
      <c r="D651" s="91"/>
      <c r="E651" s="92"/>
      <c r="F651" s="93"/>
      <c r="G651" s="136"/>
      <c r="H651" s="102" t="str">
        <f>IF(Expenses[[#This Row],[Employee ID]]="(enter ID)","(autofill)",IF(Expenses[[#This Row],[Employee ID]]="","",IFERROR(VLOOKUP(Expenses[[#This Row],[Employee ID]],EmployeeInfo[],7,0),"ID ERROR")))</f>
        <v/>
      </c>
      <c r="I651" s="94"/>
      <c r="J651" s="126"/>
      <c r="K651" s="126"/>
      <c r="L651" s="104" t="str">
        <f>IF(Expenses[[#This Row],[Employee ID]]="(enter ID)","(autofill)",IF(Expenses[[#This Row],[Employee ID]]="","",IFERROR(ROUND(Expenses[[#This Row],['# of Hours]]*Expenses[[#This Row],[Hourly Rate]],2),0)))</f>
        <v/>
      </c>
      <c r="M651" s="104" t="str">
        <f>IF(Expenses[[#This Row],[Employee ID]]="(enter ID)","(autofill)",IF(Expenses[[#This Row],[Employee ID]]="","",IFERROR(ROUND(ROUND(Expenses[[#This Row],[Miles Traveled]]*0.655,2)+Expenses[[#This Row],[Meals 
Cost]]+Expenses[[#This Row],[Lodging Cost]],2),0)))</f>
        <v/>
      </c>
      <c r="N65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2" spans="1:14" x14ac:dyDescent="0.25">
      <c r="A652" s="89"/>
      <c r="B652" s="100" t="str">
        <f>IF(Expenses[[#This Row],[Employee ID]]="(enter ID)","(autofill)",IF(Expenses[[#This Row],[Employee ID]]="","",IFERROR(VLOOKUP(Expenses[[#This Row],[Employee ID]],EmployeeInfo[],3,0),"ID ERROR")))</f>
        <v/>
      </c>
      <c r="C652" s="90"/>
      <c r="D652" s="91"/>
      <c r="E652" s="92"/>
      <c r="F652" s="93"/>
      <c r="G652" s="136"/>
      <c r="H652" s="102" t="str">
        <f>IF(Expenses[[#This Row],[Employee ID]]="(enter ID)","(autofill)",IF(Expenses[[#This Row],[Employee ID]]="","",IFERROR(VLOOKUP(Expenses[[#This Row],[Employee ID]],EmployeeInfo[],7,0),"ID ERROR")))</f>
        <v/>
      </c>
      <c r="I652" s="94"/>
      <c r="J652" s="126"/>
      <c r="K652" s="126"/>
      <c r="L652" s="104" t="str">
        <f>IF(Expenses[[#This Row],[Employee ID]]="(enter ID)","(autofill)",IF(Expenses[[#This Row],[Employee ID]]="","",IFERROR(ROUND(Expenses[[#This Row],['# of Hours]]*Expenses[[#This Row],[Hourly Rate]],2),0)))</f>
        <v/>
      </c>
      <c r="M652" s="104" t="str">
        <f>IF(Expenses[[#This Row],[Employee ID]]="(enter ID)","(autofill)",IF(Expenses[[#This Row],[Employee ID]]="","",IFERROR(ROUND(ROUND(Expenses[[#This Row],[Miles Traveled]]*0.655,2)+Expenses[[#This Row],[Meals 
Cost]]+Expenses[[#This Row],[Lodging Cost]],2),0)))</f>
        <v/>
      </c>
      <c r="N65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3" spans="1:14" x14ac:dyDescent="0.25">
      <c r="A653" s="89"/>
      <c r="B653" s="100" t="str">
        <f>IF(Expenses[[#This Row],[Employee ID]]="(enter ID)","(autofill)",IF(Expenses[[#This Row],[Employee ID]]="","",IFERROR(VLOOKUP(Expenses[[#This Row],[Employee ID]],EmployeeInfo[],3,0),"ID ERROR")))</f>
        <v/>
      </c>
      <c r="C653" s="90"/>
      <c r="D653" s="91"/>
      <c r="E653" s="92"/>
      <c r="F653" s="93"/>
      <c r="G653" s="136"/>
      <c r="H653" s="102" t="str">
        <f>IF(Expenses[[#This Row],[Employee ID]]="(enter ID)","(autofill)",IF(Expenses[[#This Row],[Employee ID]]="","",IFERROR(VLOOKUP(Expenses[[#This Row],[Employee ID]],EmployeeInfo[],7,0),"ID ERROR")))</f>
        <v/>
      </c>
      <c r="I653" s="94"/>
      <c r="J653" s="126"/>
      <c r="K653" s="126"/>
      <c r="L653" s="104" t="str">
        <f>IF(Expenses[[#This Row],[Employee ID]]="(enter ID)","(autofill)",IF(Expenses[[#This Row],[Employee ID]]="","",IFERROR(ROUND(Expenses[[#This Row],['# of Hours]]*Expenses[[#This Row],[Hourly Rate]],2),0)))</f>
        <v/>
      </c>
      <c r="M653" s="104" t="str">
        <f>IF(Expenses[[#This Row],[Employee ID]]="(enter ID)","(autofill)",IF(Expenses[[#This Row],[Employee ID]]="","",IFERROR(ROUND(ROUND(Expenses[[#This Row],[Miles Traveled]]*0.655,2)+Expenses[[#This Row],[Meals 
Cost]]+Expenses[[#This Row],[Lodging Cost]],2),0)))</f>
        <v/>
      </c>
      <c r="N65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4" spans="1:14" x14ac:dyDescent="0.25">
      <c r="A654" s="89"/>
      <c r="B654" s="100" t="str">
        <f>IF(Expenses[[#This Row],[Employee ID]]="(enter ID)","(autofill)",IF(Expenses[[#This Row],[Employee ID]]="","",IFERROR(VLOOKUP(Expenses[[#This Row],[Employee ID]],EmployeeInfo[],3,0),"ID ERROR")))</f>
        <v/>
      </c>
      <c r="C654" s="90"/>
      <c r="D654" s="91"/>
      <c r="E654" s="92"/>
      <c r="F654" s="93"/>
      <c r="G654" s="136"/>
      <c r="H654" s="102" t="str">
        <f>IF(Expenses[[#This Row],[Employee ID]]="(enter ID)","(autofill)",IF(Expenses[[#This Row],[Employee ID]]="","",IFERROR(VLOOKUP(Expenses[[#This Row],[Employee ID]],EmployeeInfo[],7,0),"ID ERROR")))</f>
        <v/>
      </c>
      <c r="I654" s="94"/>
      <c r="J654" s="126"/>
      <c r="K654" s="126"/>
      <c r="L654" s="104" t="str">
        <f>IF(Expenses[[#This Row],[Employee ID]]="(enter ID)","(autofill)",IF(Expenses[[#This Row],[Employee ID]]="","",IFERROR(ROUND(Expenses[[#This Row],['# of Hours]]*Expenses[[#This Row],[Hourly Rate]],2),0)))</f>
        <v/>
      </c>
      <c r="M654" s="104" t="str">
        <f>IF(Expenses[[#This Row],[Employee ID]]="(enter ID)","(autofill)",IF(Expenses[[#This Row],[Employee ID]]="","",IFERROR(ROUND(ROUND(Expenses[[#This Row],[Miles Traveled]]*0.655,2)+Expenses[[#This Row],[Meals 
Cost]]+Expenses[[#This Row],[Lodging Cost]],2),0)))</f>
        <v/>
      </c>
      <c r="N65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5" spans="1:14" x14ac:dyDescent="0.25">
      <c r="A655" s="89"/>
      <c r="B655" s="100" t="str">
        <f>IF(Expenses[[#This Row],[Employee ID]]="(enter ID)","(autofill)",IF(Expenses[[#This Row],[Employee ID]]="","",IFERROR(VLOOKUP(Expenses[[#This Row],[Employee ID]],EmployeeInfo[],3,0),"ID ERROR")))</f>
        <v/>
      </c>
      <c r="C655" s="90"/>
      <c r="D655" s="91"/>
      <c r="E655" s="92"/>
      <c r="F655" s="93"/>
      <c r="G655" s="136"/>
      <c r="H655" s="102" t="str">
        <f>IF(Expenses[[#This Row],[Employee ID]]="(enter ID)","(autofill)",IF(Expenses[[#This Row],[Employee ID]]="","",IFERROR(VLOOKUP(Expenses[[#This Row],[Employee ID]],EmployeeInfo[],7,0),"ID ERROR")))</f>
        <v/>
      </c>
      <c r="I655" s="94"/>
      <c r="J655" s="126"/>
      <c r="K655" s="126"/>
      <c r="L655" s="104" t="str">
        <f>IF(Expenses[[#This Row],[Employee ID]]="(enter ID)","(autofill)",IF(Expenses[[#This Row],[Employee ID]]="","",IFERROR(ROUND(Expenses[[#This Row],['# of Hours]]*Expenses[[#This Row],[Hourly Rate]],2),0)))</f>
        <v/>
      </c>
      <c r="M655" s="104" t="str">
        <f>IF(Expenses[[#This Row],[Employee ID]]="(enter ID)","(autofill)",IF(Expenses[[#This Row],[Employee ID]]="","",IFERROR(ROUND(ROUND(Expenses[[#This Row],[Miles Traveled]]*0.655,2)+Expenses[[#This Row],[Meals 
Cost]]+Expenses[[#This Row],[Lodging Cost]],2),0)))</f>
        <v/>
      </c>
      <c r="N65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6" spans="1:14" x14ac:dyDescent="0.25">
      <c r="A656" s="89"/>
      <c r="B656" s="100" t="str">
        <f>IF(Expenses[[#This Row],[Employee ID]]="(enter ID)","(autofill)",IF(Expenses[[#This Row],[Employee ID]]="","",IFERROR(VLOOKUP(Expenses[[#This Row],[Employee ID]],EmployeeInfo[],3,0),"ID ERROR")))</f>
        <v/>
      </c>
      <c r="C656" s="90"/>
      <c r="D656" s="91"/>
      <c r="E656" s="92"/>
      <c r="F656" s="93"/>
      <c r="G656" s="136"/>
      <c r="H656" s="102" t="str">
        <f>IF(Expenses[[#This Row],[Employee ID]]="(enter ID)","(autofill)",IF(Expenses[[#This Row],[Employee ID]]="","",IFERROR(VLOOKUP(Expenses[[#This Row],[Employee ID]],EmployeeInfo[],7,0),"ID ERROR")))</f>
        <v/>
      </c>
      <c r="I656" s="94"/>
      <c r="J656" s="126"/>
      <c r="K656" s="126"/>
      <c r="L656" s="104" t="str">
        <f>IF(Expenses[[#This Row],[Employee ID]]="(enter ID)","(autofill)",IF(Expenses[[#This Row],[Employee ID]]="","",IFERROR(ROUND(Expenses[[#This Row],['# of Hours]]*Expenses[[#This Row],[Hourly Rate]],2),0)))</f>
        <v/>
      </c>
      <c r="M656" s="104" t="str">
        <f>IF(Expenses[[#This Row],[Employee ID]]="(enter ID)","(autofill)",IF(Expenses[[#This Row],[Employee ID]]="","",IFERROR(ROUND(ROUND(Expenses[[#This Row],[Miles Traveled]]*0.655,2)+Expenses[[#This Row],[Meals 
Cost]]+Expenses[[#This Row],[Lodging Cost]],2),0)))</f>
        <v/>
      </c>
      <c r="N65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7" spans="1:14" x14ac:dyDescent="0.25">
      <c r="A657" s="89"/>
      <c r="B657" s="100" t="str">
        <f>IF(Expenses[[#This Row],[Employee ID]]="(enter ID)","(autofill)",IF(Expenses[[#This Row],[Employee ID]]="","",IFERROR(VLOOKUP(Expenses[[#This Row],[Employee ID]],EmployeeInfo[],3,0),"ID ERROR")))</f>
        <v/>
      </c>
      <c r="C657" s="90"/>
      <c r="D657" s="91"/>
      <c r="E657" s="92"/>
      <c r="F657" s="93"/>
      <c r="G657" s="136"/>
      <c r="H657" s="102" t="str">
        <f>IF(Expenses[[#This Row],[Employee ID]]="(enter ID)","(autofill)",IF(Expenses[[#This Row],[Employee ID]]="","",IFERROR(VLOOKUP(Expenses[[#This Row],[Employee ID]],EmployeeInfo[],7,0),"ID ERROR")))</f>
        <v/>
      </c>
      <c r="I657" s="94"/>
      <c r="J657" s="126"/>
      <c r="K657" s="126"/>
      <c r="L657" s="104" t="str">
        <f>IF(Expenses[[#This Row],[Employee ID]]="(enter ID)","(autofill)",IF(Expenses[[#This Row],[Employee ID]]="","",IFERROR(ROUND(Expenses[[#This Row],['# of Hours]]*Expenses[[#This Row],[Hourly Rate]],2),0)))</f>
        <v/>
      </c>
      <c r="M657" s="104" t="str">
        <f>IF(Expenses[[#This Row],[Employee ID]]="(enter ID)","(autofill)",IF(Expenses[[#This Row],[Employee ID]]="","",IFERROR(ROUND(ROUND(Expenses[[#This Row],[Miles Traveled]]*0.655,2)+Expenses[[#This Row],[Meals 
Cost]]+Expenses[[#This Row],[Lodging Cost]],2),0)))</f>
        <v/>
      </c>
      <c r="N65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8" spans="1:14" x14ac:dyDescent="0.25">
      <c r="A658" s="89"/>
      <c r="B658" s="100" t="str">
        <f>IF(Expenses[[#This Row],[Employee ID]]="(enter ID)","(autofill)",IF(Expenses[[#This Row],[Employee ID]]="","",IFERROR(VLOOKUP(Expenses[[#This Row],[Employee ID]],EmployeeInfo[],3,0),"ID ERROR")))</f>
        <v/>
      </c>
      <c r="C658" s="90"/>
      <c r="D658" s="91"/>
      <c r="E658" s="92"/>
      <c r="F658" s="93"/>
      <c r="G658" s="136"/>
      <c r="H658" s="102" t="str">
        <f>IF(Expenses[[#This Row],[Employee ID]]="(enter ID)","(autofill)",IF(Expenses[[#This Row],[Employee ID]]="","",IFERROR(VLOOKUP(Expenses[[#This Row],[Employee ID]],EmployeeInfo[],7,0),"ID ERROR")))</f>
        <v/>
      </c>
      <c r="I658" s="94"/>
      <c r="J658" s="126"/>
      <c r="K658" s="126"/>
      <c r="L658" s="104" t="str">
        <f>IF(Expenses[[#This Row],[Employee ID]]="(enter ID)","(autofill)",IF(Expenses[[#This Row],[Employee ID]]="","",IFERROR(ROUND(Expenses[[#This Row],['# of Hours]]*Expenses[[#This Row],[Hourly Rate]],2),0)))</f>
        <v/>
      </c>
      <c r="M658" s="104" t="str">
        <f>IF(Expenses[[#This Row],[Employee ID]]="(enter ID)","(autofill)",IF(Expenses[[#This Row],[Employee ID]]="","",IFERROR(ROUND(ROUND(Expenses[[#This Row],[Miles Traveled]]*0.655,2)+Expenses[[#This Row],[Meals 
Cost]]+Expenses[[#This Row],[Lodging Cost]],2),0)))</f>
        <v/>
      </c>
      <c r="N65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59" spans="1:14" x14ac:dyDescent="0.25">
      <c r="A659" s="89"/>
      <c r="B659" s="100" t="str">
        <f>IF(Expenses[[#This Row],[Employee ID]]="(enter ID)","(autofill)",IF(Expenses[[#This Row],[Employee ID]]="","",IFERROR(VLOOKUP(Expenses[[#This Row],[Employee ID]],EmployeeInfo[],3,0),"ID ERROR")))</f>
        <v/>
      </c>
      <c r="C659" s="90"/>
      <c r="D659" s="91"/>
      <c r="E659" s="92"/>
      <c r="F659" s="93"/>
      <c r="G659" s="136"/>
      <c r="H659" s="102" t="str">
        <f>IF(Expenses[[#This Row],[Employee ID]]="(enter ID)","(autofill)",IF(Expenses[[#This Row],[Employee ID]]="","",IFERROR(VLOOKUP(Expenses[[#This Row],[Employee ID]],EmployeeInfo[],7,0),"ID ERROR")))</f>
        <v/>
      </c>
      <c r="I659" s="94"/>
      <c r="J659" s="126"/>
      <c r="K659" s="126"/>
      <c r="L659" s="104" t="str">
        <f>IF(Expenses[[#This Row],[Employee ID]]="(enter ID)","(autofill)",IF(Expenses[[#This Row],[Employee ID]]="","",IFERROR(ROUND(Expenses[[#This Row],['# of Hours]]*Expenses[[#This Row],[Hourly Rate]],2),0)))</f>
        <v/>
      </c>
      <c r="M659" s="104" t="str">
        <f>IF(Expenses[[#This Row],[Employee ID]]="(enter ID)","(autofill)",IF(Expenses[[#This Row],[Employee ID]]="","",IFERROR(ROUND(ROUND(Expenses[[#This Row],[Miles Traveled]]*0.655,2)+Expenses[[#This Row],[Meals 
Cost]]+Expenses[[#This Row],[Lodging Cost]],2),0)))</f>
        <v/>
      </c>
      <c r="N65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0" spans="1:14" x14ac:dyDescent="0.25">
      <c r="A660" s="89"/>
      <c r="B660" s="100" t="str">
        <f>IF(Expenses[[#This Row],[Employee ID]]="(enter ID)","(autofill)",IF(Expenses[[#This Row],[Employee ID]]="","",IFERROR(VLOOKUP(Expenses[[#This Row],[Employee ID]],EmployeeInfo[],3,0),"ID ERROR")))</f>
        <v/>
      </c>
      <c r="C660" s="90"/>
      <c r="D660" s="91"/>
      <c r="E660" s="92"/>
      <c r="F660" s="93"/>
      <c r="G660" s="136"/>
      <c r="H660" s="102" t="str">
        <f>IF(Expenses[[#This Row],[Employee ID]]="(enter ID)","(autofill)",IF(Expenses[[#This Row],[Employee ID]]="","",IFERROR(VLOOKUP(Expenses[[#This Row],[Employee ID]],EmployeeInfo[],7,0),"ID ERROR")))</f>
        <v/>
      </c>
      <c r="I660" s="94"/>
      <c r="J660" s="126"/>
      <c r="K660" s="126"/>
      <c r="L660" s="104" t="str">
        <f>IF(Expenses[[#This Row],[Employee ID]]="(enter ID)","(autofill)",IF(Expenses[[#This Row],[Employee ID]]="","",IFERROR(ROUND(Expenses[[#This Row],['# of Hours]]*Expenses[[#This Row],[Hourly Rate]],2),0)))</f>
        <v/>
      </c>
      <c r="M660" s="104" t="str">
        <f>IF(Expenses[[#This Row],[Employee ID]]="(enter ID)","(autofill)",IF(Expenses[[#This Row],[Employee ID]]="","",IFERROR(ROUND(ROUND(Expenses[[#This Row],[Miles Traveled]]*0.655,2)+Expenses[[#This Row],[Meals 
Cost]]+Expenses[[#This Row],[Lodging Cost]],2),0)))</f>
        <v/>
      </c>
      <c r="N66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1" spans="1:14" x14ac:dyDescent="0.25">
      <c r="A661" s="89"/>
      <c r="B661" s="100" t="str">
        <f>IF(Expenses[[#This Row],[Employee ID]]="(enter ID)","(autofill)",IF(Expenses[[#This Row],[Employee ID]]="","",IFERROR(VLOOKUP(Expenses[[#This Row],[Employee ID]],EmployeeInfo[],3,0),"ID ERROR")))</f>
        <v/>
      </c>
      <c r="C661" s="90"/>
      <c r="D661" s="91"/>
      <c r="E661" s="92"/>
      <c r="F661" s="93"/>
      <c r="G661" s="136"/>
      <c r="H661" s="102" t="str">
        <f>IF(Expenses[[#This Row],[Employee ID]]="(enter ID)","(autofill)",IF(Expenses[[#This Row],[Employee ID]]="","",IFERROR(VLOOKUP(Expenses[[#This Row],[Employee ID]],EmployeeInfo[],7,0),"ID ERROR")))</f>
        <v/>
      </c>
      <c r="I661" s="94"/>
      <c r="J661" s="126"/>
      <c r="K661" s="126"/>
      <c r="L661" s="104" t="str">
        <f>IF(Expenses[[#This Row],[Employee ID]]="(enter ID)","(autofill)",IF(Expenses[[#This Row],[Employee ID]]="","",IFERROR(ROUND(Expenses[[#This Row],['# of Hours]]*Expenses[[#This Row],[Hourly Rate]],2),0)))</f>
        <v/>
      </c>
      <c r="M661" s="104" t="str">
        <f>IF(Expenses[[#This Row],[Employee ID]]="(enter ID)","(autofill)",IF(Expenses[[#This Row],[Employee ID]]="","",IFERROR(ROUND(ROUND(Expenses[[#This Row],[Miles Traveled]]*0.655,2)+Expenses[[#This Row],[Meals 
Cost]]+Expenses[[#This Row],[Lodging Cost]],2),0)))</f>
        <v/>
      </c>
      <c r="N66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2" spans="1:14" x14ac:dyDescent="0.25">
      <c r="A662" s="89"/>
      <c r="B662" s="100" t="str">
        <f>IF(Expenses[[#This Row],[Employee ID]]="(enter ID)","(autofill)",IF(Expenses[[#This Row],[Employee ID]]="","",IFERROR(VLOOKUP(Expenses[[#This Row],[Employee ID]],EmployeeInfo[],3,0),"ID ERROR")))</f>
        <v/>
      </c>
      <c r="C662" s="90"/>
      <c r="D662" s="91"/>
      <c r="E662" s="92"/>
      <c r="F662" s="93"/>
      <c r="G662" s="136"/>
      <c r="H662" s="102" t="str">
        <f>IF(Expenses[[#This Row],[Employee ID]]="(enter ID)","(autofill)",IF(Expenses[[#This Row],[Employee ID]]="","",IFERROR(VLOOKUP(Expenses[[#This Row],[Employee ID]],EmployeeInfo[],7,0),"ID ERROR")))</f>
        <v/>
      </c>
      <c r="I662" s="94"/>
      <c r="J662" s="126"/>
      <c r="K662" s="126"/>
      <c r="L662" s="104" t="str">
        <f>IF(Expenses[[#This Row],[Employee ID]]="(enter ID)","(autofill)",IF(Expenses[[#This Row],[Employee ID]]="","",IFERROR(ROUND(Expenses[[#This Row],['# of Hours]]*Expenses[[#This Row],[Hourly Rate]],2),0)))</f>
        <v/>
      </c>
      <c r="M662" s="104" t="str">
        <f>IF(Expenses[[#This Row],[Employee ID]]="(enter ID)","(autofill)",IF(Expenses[[#This Row],[Employee ID]]="","",IFERROR(ROUND(ROUND(Expenses[[#This Row],[Miles Traveled]]*0.655,2)+Expenses[[#This Row],[Meals 
Cost]]+Expenses[[#This Row],[Lodging Cost]],2),0)))</f>
        <v/>
      </c>
      <c r="N66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3" spans="1:14" x14ac:dyDescent="0.25">
      <c r="A663" s="89"/>
      <c r="B663" s="100" t="str">
        <f>IF(Expenses[[#This Row],[Employee ID]]="(enter ID)","(autofill)",IF(Expenses[[#This Row],[Employee ID]]="","",IFERROR(VLOOKUP(Expenses[[#This Row],[Employee ID]],EmployeeInfo[],3,0),"ID ERROR")))</f>
        <v/>
      </c>
      <c r="C663" s="90"/>
      <c r="D663" s="91"/>
      <c r="E663" s="92"/>
      <c r="F663" s="93"/>
      <c r="G663" s="136"/>
      <c r="H663" s="102" t="str">
        <f>IF(Expenses[[#This Row],[Employee ID]]="(enter ID)","(autofill)",IF(Expenses[[#This Row],[Employee ID]]="","",IFERROR(VLOOKUP(Expenses[[#This Row],[Employee ID]],EmployeeInfo[],7,0),"ID ERROR")))</f>
        <v/>
      </c>
      <c r="I663" s="94"/>
      <c r="J663" s="126"/>
      <c r="K663" s="126"/>
      <c r="L663" s="104" t="str">
        <f>IF(Expenses[[#This Row],[Employee ID]]="(enter ID)","(autofill)",IF(Expenses[[#This Row],[Employee ID]]="","",IFERROR(ROUND(Expenses[[#This Row],['# of Hours]]*Expenses[[#This Row],[Hourly Rate]],2),0)))</f>
        <v/>
      </c>
      <c r="M663" s="104" t="str">
        <f>IF(Expenses[[#This Row],[Employee ID]]="(enter ID)","(autofill)",IF(Expenses[[#This Row],[Employee ID]]="","",IFERROR(ROUND(ROUND(Expenses[[#This Row],[Miles Traveled]]*0.655,2)+Expenses[[#This Row],[Meals 
Cost]]+Expenses[[#This Row],[Lodging Cost]],2),0)))</f>
        <v/>
      </c>
      <c r="N66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4" spans="1:14" x14ac:dyDescent="0.25">
      <c r="A664" s="89"/>
      <c r="B664" s="100" t="str">
        <f>IF(Expenses[[#This Row],[Employee ID]]="(enter ID)","(autofill)",IF(Expenses[[#This Row],[Employee ID]]="","",IFERROR(VLOOKUP(Expenses[[#This Row],[Employee ID]],EmployeeInfo[],3,0),"ID ERROR")))</f>
        <v/>
      </c>
      <c r="C664" s="90"/>
      <c r="D664" s="91"/>
      <c r="E664" s="92"/>
      <c r="F664" s="93"/>
      <c r="G664" s="136"/>
      <c r="H664" s="102" t="str">
        <f>IF(Expenses[[#This Row],[Employee ID]]="(enter ID)","(autofill)",IF(Expenses[[#This Row],[Employee ID]]="","",IFERROR(VLOOKUP(Expenses[[#This Row],[Employee ID]],EmployeeInfo[],7,0),"ID ERROR")))</f>
        <v/>
      </c>
      <c r="I664" s="94"/>
      <c r="J664" s="126"/>
      <c r="K664" s="126"/>
      <c r="L664" s="104" t="str">
        <f>IF(Expenses[[#This Row],[Employee ID]]="(enter ID)","(autofill)",IF(Expenses[[#This Row],[Employee ID]]="","",IFERROR(ROUND(Expenses[[#This Row],['# of Hours]]*Expenses[[#This Row],[Hourly Rate]],2),0)))</f>
        <v/>
      </c>
      <c r="M664" s="104" t="str">
        <f>IF(Expenses[[#This Row],[Employee ID]]="(enter ID)","(autofill)",IF(Expenses[[#This Row],[Employee ID]]="","",IFERROR(ROUND(ROUND(Expenses[[#This Row],[Miles Traveled]]*0.655,2)+Expenses[[#This Row],[Meals 
Cost]]+Expenses[[#This Row],[Lodging Cost]],2),0)))</f>
        <v/>
      </c>
      <c r="N66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5" spans="1:14" x14ac:dyDescent="0.25">
      <c r="A665" s="89"/>
      <c r="B665" s="100" t="str">
        <f>IF(Expenses[[#This Row],[Employee ID]]="(enter ID)","(autofill)",IF(Expenses[[#This Row],[Employee ID]]="","",IFERROR(VLOOKUP(Expenses[[#This Row],[Employee ID]],EmployeeInfo[],3,0),"ID ERROR")))</f>
        <v/>
      </c>
      <c r="C665" s="90"/>
      <c r="D665" s="91"/>
      <c r="E665" s="92"/>
      <c r="F665" s="93"/>
      <c r="G665" s="136"/>
      <c r="H665" s="102" t="str">
        <f>IF(Expenses[[#This Row],[Employee ID]]="(enter ID)","(autofill)",IF(Expenses[[#This Row],[Employee ID]]="","",IFERROR(VLOOKUP(Expenses[[#This Row],[Employee ID]],EmployeeInfo[],7,0),"ID ERROR")))</f>
        <v/>
      </c>
      <c r="I665" s="94"/>
      <c r="J665" s="126"/>
      <c r="K665" s="126"/>
      <c r="L665" s="104" t="str">
        <f>IF(Expenses[[#This Row],[Employee ID]]="(enter ID)","(autofill)",IF(Expenses[[#This Row],[Employee ID]]="","",IFERROR(ROUND(Expenses[[#This Row],['# of Hours]]*Expenses[[#This Row],[Hourly Rate]],2),0)))</f>
        <v/>
      </c>
      <c r="M665" s="104" t="str">
        <f>IF(Expenses[[#This Row],[Employee ID]]="(enter ID)","(autofill)",IF(Expenses[[#This Row],[Employee ID]]="","",IFERROR(ROUND(ROUND(Expenses[[#This Row],[Miles Traveled]]*0.655,2)+Expenses[[#This Row],[Meals 
Cost]]+Expenses[[#This Row],[Lodging Cost]],2),0)))</f>
        <v/>
      </c>
      <c r="N66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6" spans="1:14" x14ac:dyDescent="0.25">
      <c r="A666" s="89"/>
      <c r="B666" s="100" t="str">
        <f>IF(Expenses[[#This Row],[Employee ID]]="(enter ID)","(autofill)",IF(Expenses[[#This Row],[Employee ID]]="","",IFERROR(VLOOKUP(Expenses[[#This Row],[Employee ID]],EmployeeInfo[],3,0),"ID ERROR")))</f>
        <v/>
      </c>
      <c r="C666" s="90"/>
      <c r="D666" s="91"/>
      <c r="E666" s="92"/>
      <c r="F666" s="93"/>
      <c r="G666" s="136"/>
      <c r="H666" s="102" t="str">
        <f>IF(Expenses[[#This Row],[Employee ID]]="(enter ID)","(autofill)",IF(Expenses[[#This Row],[Employee ID]]="","",IFERROR(VLOOKUP(Expenses[[#This Row],[Employee ID]],EmployeeInfo[],7,0),"ID ERROR")))</f>
        <v/>
      </c>
      <c r="I666" s="94"/>
      <c r="J666" s="126"/>
      <c r="K666" s="126"/>
      <c r="L666" s="104" t="str">
        <f>IF(Expenses[[#This Row],[Employee ID]]="(enter ID)","(autofill)",IF(Expenses[[#This Row],[Employee ID]]="","",IFERROR(ROUND(Expenses[[#This Row],['# of Hours]]*Expenses[[#This Row],[Hourly Rate]],2),0)))</f>
        <v/>
      </c>
      <c r="M666" s="104" t="str">
        <f>IF(Expenses[[#This Row],[Employee ID]]="(enter ID)","(autofill)",IF(Expenses[[#This Row],[Employee ID]]="","",IFERROR(ROUND(ROUND(Expenses[[#This Row],[Miles Traveled]]*0.655,2)+Expenses[[#This Row],[Meals 
Cost]]+Expenses[[#This Row],[Lodging Cost]],2),0)))</f>
        <v/>
      </c>
      <c r="N66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7" spans="1:14" x14ac:dyDescent="0.25">
      <c r="A667" s="89"/>
      <c r="B667" s="100" t="str">
        <f>IF(Expenses[[#This Row],[Employee ID]]="(enter ID)","(autofill)",IF(Expenses[[#This Row],[Employee ID]]="","",IFERROR(VLOOKUP(Expenses[[#This Row],[Employee ID]],EmployeeInfo[],3,0),"ID ERROR")))</f>
        <v/>
      </c>
      <c r="C667" s="90"/>
      <c r="D667" s="91"/>
      <c r="E667" s="92"/>
      <c r="F667" s="93"/>
      <c r="G667" s="136"/>
      <c r="H667" s="102" t="str">
        <f>IF(Expenses[[#This Row],[Employee ID]]="(enter ID)","(autofill)",IF(Expenses[[#This Row],[Employee ID]]="","",IFERROR(VLOOKUP(Expenses[[#This Row],[Employee ID]],EmployeeInfo[],7,0),"ID ERROR")))</f>
        <v/>
      </c>
      <c r="I667" s="94"/>
      <c r="J667" s="126"/>
      <c r="K667" s="126"/>
      <c r="L667" s="104" t="str">
        <f>IF(Expenses[[#This Row],[Employee ID]]="(enter ID)","(autofill)",IF(Expenses[[#This Row],[Employee ID]]="","",IFERROR(ROUND(Expenses[[#This Row],['# of Hours]]*Expenses[[#This Row],[Hourly Rate]],2),0)))</f>
        <v/>
      </c>
      <c r="M667" s="104" t="str">
        <f>IF(Expenses[[#This Row],[Employee ID]]="(enter ID)","(autofill)",IF(Expenses[[#This Row],[Employee ID]]="","",IFERROR(ROUND(ROUND(Expenses[[#This Row],[Miles Traveled]]*0.655,2)+Expenses[[#This Row],[Meals 
Cost]]+Expenses[[#This Row],[Lodging Cost]],2),0)))</f>
        <v/>
      </c>
      <c r="N66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8" spans="1:14" x14ac:dyDescent="0.25">
      <c r="A668" s="89"/>
      <c r="B668" s="100" t="str">
        <f>IF(Expenses[[#This Row],[Employee ID]]="(enter ID)","(autofill)",IF(Expenses[[#This Row],[Employee ID]]="","",IFERROR(VLOOKUP(Expenses[[#This Row],[Employee ID]],EmployeeInfo[],3,0),"ID ERROR")))</f>
        <v/>
      </c>
      <c r="C668" s="90"/>
      <c r="D668" s="91"/>
      <c r="E668" s="92"/>
      <c r="F668" s="93"/>
      <c r="G668" s="136"/>
      <c r="H668" s="102" t="str">
        <f>IF(Expenses[[#This Row],[Employee ID]]="(enter ID)","(autofill)",IF(Expenses[[#This Row],[Employee ID]]="","",IFERROR(VLOOKUP(Expenses[[#This Row],[Employee ID]],EmployeeInfo[],7,0),"ID ERROR")))</f>
        <v/>
      </c>
      <c r="I668" s="94"/>
      <c r="J668" s="126"/>
      <c r="K668" s="126"/>
      <c r="L668" s="104" t="str">
        <f>IF(Expenses[[#This Row],[Employee ID]]="(enter ID)","(autofill)",IF(Expenses[[#This Row],[Employee ID]]="","",IFERROR(ROUND(Expenses[[#This Row],['# of Hours]]*Expenses[[#This Row],[Hourly Rate]],2),0)))</f>
        <v/>
      </c>
      <c r="M668" s="104" t="str">
        <f>IF(Expenses[[#This Row],[Employee ID]]="(enter ID)","(autofill)",IF(Expenses[[#This Row],[Employee ID]]="","",IFERROR(ROUND(ROUND(Expenses[[#This Row],[Miles Traveled]]*0.655,2)+Expenses[[#This Row],[Meals 
Cost]]+Expenses[[#This Row],[Lodging Cost]],2),0)))</f>
        <v/>
      </c>
      <c r="N66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69" spans="1:14" x14ac:dyDescent="0.25">
      <c r="A669" s="89"/>
      <c r="B669" s="100" t="str">
        <f>IF(Expenses[[#This Row],[Employee ID]]="(enter ID)","(autofill)",IF(Expenses[[#This Row],[Employee ID]]="","",IFERROR(VLOOKUP(Expenses[[#This Row],[Employee ID]],EmployeeInfo[],3,0),"ID ERROR")))</f>
        <v/>
      </c>
      <c r="C669" s="90"/>
      <c r="D669" s="91"/>
      <c r="E669" s="92"/>
      <c r="F669" s="93"/>
      <c r="G669" s="136"/>
      <c r="H669" s="102" t="str">
        <f>IF(Expenses[[#This Row],[Employee ID]]="(enter ID)","(autofill)",IF(Expenses[[#This Row],[Employee ID]]="","",IFERROR(VLOOKUP(Expenses[[#This Row],[Employee ID]],EmployeeInfo[],7,0),"ID ERROR")))</f>
        <v/>
      </c>
      <c r="I669" s="94"/>
      <c r="J669" s="126"/>
      <c r="K669" s="126"/>
      <c r="L669" s="104" t="str">
        <f>IF(Expenses[[#This Row],[Employee ID]]="(enter ID)","(autofill)",IF(Expenses[[#This Row],[Employee ID]]="","",IFERROR(ROUND(Expenses[[#This Row],['# of Hours]]*Expenses[[#This Row],[Hourly Rate]],2),0)))</f>
        <v/>
      </c>
      <c r="M669" s="104" t="str">
        <f>IF(Expenses[[#This Row],[Employee ID]]="(enter ID)","(autofill)",IF(Expenses[[#This Row],[Employee ID]]="","",IFERROR(ROUND(ROUND(Expenses[[#This Row],[Miles Traveled]]*0.655,2)+Expenses[[#This Row],[Meals 
Cost]]+Expenses[[#This Row],[Lodging Cost]],2),0)))</f>
        <v/>
      </c>
      <c r="N66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0" spans="1:14" x14ac:dyDescent="0.25">
      <c r="A670" s="89"/>
      <c r="B670" s="100" t="str">
        <f>IF(Expenses[[#This Row],[Employee ID]]="(enter ID)","(autofill)",IF(Expenses[[#This Row],[Employee ID]]="","",IFERROR(VLOOKUP(Expenses[[#This Row],[Employee ID]],EmployeeInfo[],3,0),"ID ERROR")))</f>
        <v/>
      </c>
      <c r="C670" s="90"/>
      <c r="D670" s="91"/>
      <c r="E670" s="92"/>
      <c r="F670" s="93"/>
      <c r="G670" s="136"/>
      <c r="H670" s="102" t="str">
        <f>IF(Expenses[[#This Row],[Employee ID]]="(enter ID)","(autofill)",IF(Expenses[[#This Row],[Employee ID]]="","",IFERROR(VLOOKUP(Expenses[[#This Row],[Employee ID]],EmployeeInfo[],7,0),"ID ERROR")))</f>
        <v/>
      </c>
      <c r="I670" s="94"/>
      <c r="J670" s="126"/>
      <c r="K670" s="126"/>
      <c r="L670" s="104" t="str">
        <f>IF(Expenses[[#This Row],[Employee ID]]="(enter ID)","(autofill)",IF(Expenses[[#This Row],[Employee ID]]="","",IFERROR(ROUND(Expenses[[#This Row],['# of Hours]]*Expenses[[#This Row],[Hourly Rate]],2),0)))</f>
        <v/>
      </c>
      <c r="M670" s="104" t="str">
        <f>IF(Expenses[[#This Row],[Employee ID]]="(enter ID)","(autofill)",IF(Expenses[[#This Row],[Employee ID]]="","",IFERROR(ROUND(ROUND(Expenses[[#This Row],[Miles Traveled]]*0.655,2)+Expenses[[#This Row],[Meals 
Cost]]+Expenses[[#This Row],[Lodging Cost]],2),0)))</f>
        <v/>
      </c>
      <c r="N67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1" spans="1:14" x14ac:dyDescent="0.25">
      <c r="A671" s="89"/>
      <c r="B671" s="100" t="str">
        <f>IF(Expenses[[#This Row],[Employee ID]]="(enter ID)","(autofill)",IF(Expenses[[#This Row],[Employee ID]]="","",IFERROR(VLOOKUP(Expenses[[#This Row],[Employee ID]],EmployeeInfo[],3,0),"ID ERROR")))</f>
        <v/>
      </c>
      <c r="C671" s="90"/>
      <c r="D671" s="91"/>
      <c r="E671" s="92"/>
      <c r="F671" s="93"/>
      <c r="G671" s="136"/>
      <c r="H671" s="102" t="str">
        <f>IF(Expenses[[#This Row],[Employee ID]]="(enter ID)","(autofill)",IF(Expenses[[#This Row],[Employee ID]]="","",IFERROR(VLOOKUP(Expenses[[#This Row],[Employee ID]],EmployeeInfo[],7,0),"ID ERROR")))</f>
        <v/>
      </c>
      <c r="I671" s="94"/>
      <c r="J671" s="126"/>
      <c r="K671" s="126"/>
      <c r="L671" s="104" t="str">
        <f>IF(Expenses[[#This Row],[Employee ID]]="(enter ID)","(autofill)",IF(Expenses[[#This Row],[Employee ID]]="","",IFERROR(ROUND(Expenses[[#This Row],['# of Hours]]*Expenses[[#This Row],[Hourly Rate]],2),0)))</f>
        <v/>
      </c>
      <c r="M671" s="104" t="str">
        <f>IF(Expenses[[#This Row],[Employee ID]]="(enter ID)","(autofill)",IF(Expenses[[#This Row],[Employee ID]]="","",IFERROR(ROUND(ROUND(Expenses[[#This Row],[Miles Traveled]]*0.655,2)+Expenses[[#This Row],[Meals 
Cost]]+Expenses[[#This Row],[Lodging Cost]],2),0)))</f>
        <v/>
      </c>
      <c r="N67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2" spans="1:14" x14ac:dyDescent="0.25">
      <c r="A672" s="89"/>
      <c r="B672" s="100" t="str">
        <f>IF(Expenses[[#This Row],[Employee ID]]="(enter ID)","(autofill)",IF(Expenses[[#This Row],[Employee ID]]="","",IFERROR(VLOOKUP(Expenses[[#This Row],[Employee ID]],EmployeeInfo[],3,0),"ID ERROR")))</f>
        <v/>
      </c>
      <c r="C672" s="90"/>
      <c r="D672" s="91"/>
      <c r="E672" s="92"/>
      <c r="F672" s="93"/>
      <c r="G672" s="136"/>
      <c r="H672" s="102" t="str">
        <f>IF(Expenses[[#This Row],[Employee ID]]="(enter ID)","(autofill)",IF(Expenses[[#This Row],[Employee ID]]="","",IFERROR(VLOOKUP(Expenses[[#This Row],[Employee ID]],EmployeeInfo[],7,0),"ID ERROR")))</f>
        <v/>
      </c>
      <c r="I672" s="94"/>
      <c r="J672" s="126"/>
      <c r="K672" s="126"/>
      <c r="L672" s="104" t="str">
        <f>IF(Expenses[[#This Row],[Employee ID]]="(enter ID)","(autofill)",IF(Expenses[[#This Row],[Employee ID]]="","",IFERROR(ROUND(Expenses[[#This Row],['# of Hours]]*Expenses[[#This Row],[Hourly Rate]],2),0)))</f>
        <v/>
      </c>
      <c r="M672" s="104" t="str">
        <f>IF(Expenses[[#This Row],[Employee ID]]="(enter ID)","(autofill)",IF(Expenses[[#This Row],[Employee ID]]="","",IFERROR(ROUND(ROUND(Expenses[[#This Row],[Miles Traveled]]*0.655,2)+Expenses[[#This Row],[Meals 
Cost]]+Expenses[[#This Row],[Lodging Cost]],2),0)))</f>
        <v/>
      </c>
      <c r="N67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3" spans="1:14" x14ac:dyDescent="0.25">
      <c r="A673" s="89"/>
      <c r="B673" s="100" t="str">
        <f>IF(Expenses[[#This Row],[Employee ID]]="(enter ID)","(autofill)",IF(Expenses[[#This Row],[Employee ID]]="","",IFERROR(VLOOKUP(Expenses[[#This Row],[Employee ID]],EmployeeInfo[],3,0),"ID ERROR")))</f>
        <v/>
      </c>
      <c r="C673" s="90"/>
      <c r="D673" s="91"/>
      <c r="E673" s="92"/>
      <c r="F673" s="93"/>
      <c r="G673" s="136"/>
      <c r="H673" s="102" t="str">
        <f>IF(Expenses[[#This Row],[Employee ID]]="(enter ID)","(autofill)",IF(Expenses[[#This Row],[Employee ID]]="","",IFERROR(VLOOKUP(Expenses[[#This Row],[Employee ID]],EmployeeInfo[],7,0),"ID ERROR")))</f>
        <v/>
      </c>
      <c r="I673" s="94"/>
      <c r="J673" s="126"/>
      <c r="K673" s="126"/>
      <c r="L673" s="104" t="str">
        <f>IF(Expenses[[#This Row],[Employee ID]]="(enter ID)","(autofill)",IF(Expenses[[#This Row],[Employee ID]]="","",IFERROR(ROUND(Expenses[[#This Row],['# of Hours]]*Expenses[[#This Row],[Hourly Rate]],2),0)))</f>
        <v/>
      </c>
      <c r="M673" s="104" t="str">
        <f>IF(Expenses[[#This Row],[Employee ID]]="(enter ID)","(autofill)",IF(Expenses[[#This Row],[Employee ID]]="","",IFERROR(ROUND(ROUND(Expenses[[#This Row],[Miles Traveled]]*0.655,2)+Expenses[[#This Row],[Meals 
Cost]]+Expenses[[#This Row],[Lodging Cost]],2),0)))</f>
        <v/>
      </c>
      <c r="N67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4" spans="1:14" x14ac:dyDescent="0.25">
      <c r="A674" s="89"/>
      <c r="B674" s="100" t="str">
        <f>IF(Expenses[[#This Row],[Employee ID]]="(enter ID)","(autofill)",IF(Expenses[[#This Row],[Employee ID]]="","",IFERROR(VLOOKUP(Expenses[[#This Row],[Employee ID]],EmployeeInfo[],3,0),"ID ERROR")))</f>
        <v/>
      </c>
      <c r="C674" s="90"/>
      <c r="D674" s="91"/>
      <c r="E674" s="92"/>
      <c r="F674" s="93"/>
      <c r="G674" s="136"/>
      <c r="H674" s="102" t="str">
        <f>IF(Expenses[[#This Row],[Employee ID]]="(enter ID)","(autofill)",IF(Expenses[[#This Row],[Employee ID]]="","",IFERROR(VLOOKUP(Expenses[[#This Row],[Employee ID]],EmployeeInfo[],7,0),"ID ERROR")))</f>
        <v/>
      </c>
      <c r="I674" s="94"/>
      <c r="J674" s="126"/>
      <c r="K674" s="126"/>
      <c r="L674" s="104" t="str">
        <f>IF(Expenses[[#This Row],[Employee ID]]="(enter ID)","(autofill)",IF(Expenses[[#This Row],[Employee ID]]="","",IFERROR(ROUND(Expenses[[#This Row],['# of Hours]]*Expenses[[#This Row],[Hourly Rate]],2),0)))</f>
        <v/>
      </c>
      <c r="M674" s="104" t="str">
        <f>IF(Expenses[[#This Row],[Employee ID]]="(enter ID)","(autofill)",IF(Expenses[[#This Row],[Employee ID]]="","",IFERROR(ROUND(ROUND(Expenses[[#This Row],[Miles Traveled]]*0.655,2)+Expenses[[#This Row],[Meals 
Cost]]+Expenses[[#This Row],[Lodging Cost]],2),0)))</f>
        <v/>
      </c>
      <c r="N67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5" spans="1:14" x14ac:dyDescent="0.25">
      <c r="A675" s="89"/>
      <c r="B675" s="100" t="str">
        <f>IF(Expenses[[#This Row],[Employee ID]]="(enter ID)","(autofill)",IF(Expenses[[#This Row],[Employee ID]]="","",IFERROR(VLOOKUP(Expenses[[#This Row],[Employee ID]],EmployeeInfo[],3,0),"ID ERROR")))</f>
        <v/>
      </c>
      <c r="C675" s="90"/>
      <c r="D675" s="91"/>
      <c r="E675" s="92"/>
      <c r="F675" s="93"/>
      <c r="G675" s="136"/>
      <c r="H675" s="102" t="str">
        <f>IF(Expenses[[#This Row],[Employee ID]]="(enter ID)","(autofill)",IF(Expenses[[#This Row],[Employee ID]]="","",IFERROR(VLOOKUP(Expenses[[#This Row],[Employee ID]],EmployeeInfo[],7,0),"ID ERROR")))</f>
        <v/>
      </c>
      <c r="I675" s="94"/>
      <c r="J675" s="126"/>
      <c r="K675" s="126"/>
      <c r="L675" s="104" t="str">
        <f>IF(Expenses[[#This Row],[Employee ID]]="(enter ID)","(autofill)",IF(Expenses[[#This Row],[Employee ID]]="","",IFERROR(ROUND(Expenses[[#This Row],['# of Hours]]*Expenses[[#This Row],[Hourly Rate]],2),0)))</f>
        <v/>
      </c>
      <c r="M675" s="104" t="str">
        <f>IF(Expenses[[#This Row],[Employee ID]]="(enter ID)","(autofill)",IF(Expenses[[#This Row],[Employee ID]]="","",IFERROR(ROUND(ROUND(Expenses[[#This Row],[Miles Traveled]]*0.655,2)+Expenses[[#This Row],[Meals 
Cost]]+Expenses[[#This Row],[Lodging Cost]],2),0)))</f>
        <v/>
      </c>
      <c r="N67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6" spans="1:14" x14ac:dyDescent="0.25">
      <c r="A676" s="89"/>
      <c r="B676" s="100" t="str">
        <f>IF(Expenses[[#This Row],[Employee ID]]="(enter ID)","(autofill)",IF(Expenses[[#This Row],[Employee ID]]="","",IFERROR(VLOOKUP(Expenses[[#This Row],[Employee ID]],EmployeeInfo[],3,0),"ID ERROR")))</f>
        <v/>
      </c>
      <c r="C676" s="90"/>
      <c r="D676" s="91"/>
      <c r="E676" s="92"/>
      <c r="F676" s="93"/>
      <c r="G676" s="136"/>
      <c r="H676" s="102" t="str">
        <f>IF(Expenses[[#This Row],[Employee ID]]="(enter ID)","(autofill)",IF(Expenses[[#This Row],[Employee ID]]="","",IFERROR(VLOOKUP(Expenses[[#This Row],[Employee ID]],EmployeeInfo[],7,0),"ID ERROR")))</f>
        <v/>
      </c>
      <c r="I676" s="94"/>
      <c r="J676" s="126"/>
      <c r="K676" s="126"/>
      <c r="L676" s="104" t="str">
        <f>IF(Expenses[[#This Row],[Employee ID]]="(enter ID)","(autofill)",IF(Expenses[[#This Row],[Employee ID]]="","",IFERROR(ROUND(Expenses[[#This Row],['# of Hours]]*Expenses[[#This Row],[Hourly Rate]],2),0)))</f>
        <v/>
      </c>
      <c r="M676" s="104" t="str">
        <f>IF(Expenses[[#This Row],[Employee ID]]="(enter ID)","(autofill)",IF(Expenses[[#This Row],[Employee ID]]="","",IFERROR(ROUND(ROUND(Expenses[[#This Row],[Miles Traveled]]*0.655,2)+Expenses[[#This Row],[Meals 
Cost]]+Expenses[[#This Row],[Lodging Cost]],2),0)))</f>
        <v/>
      </c>
      <c r="N67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7" spans="1:14" x14ac:dyDescent="0.25">
      <c r="A677" s="89"/>
      <c r="B677" s="100" t="str">
        <f>IF(Expenses[[#This Row],[Employee ID]]="(enter ID)","(autofill)",IF(Expenses[[#This Row],[Employee ID]]="","",IFERROR(VLOOKUP(Expenses[[#This Row],[Employee ID]],EmployeeInfo[],3,0),"ID ERROR")))</f>
        <v/>
      </c>
      <c r="C677" s="90"/>
      <c r="D677" s="91"/>
      <c r="E677" s="92"/>
      <c r="F677" s="93"/>
      <c r="G677" s="136"/>
      <c r="H677" s="102" t="str">
        <f>IF(Expenses[[#This Row],[Employee ID]]="(enter ID)","(autofill)",IF(Expenses[[#This Row],[Employee ID]]="","",IFERROR(VLOOKUP(Expenses[[#This Row],[Employee ID]],EmployeeInfo[],7,0),"ID ERROR")))</f>
        <v/>
      </c>
      <c r="I677" s="94"/>
      <c r="J677" s="126"/>
      <c r="K677" s="126"/>
      <c r="L677" s="104" t="str">
        <f>IF(Expenses[[#This Row],[Employee ID]]="(enter ID)","(autofill)",IF(Expenses[[#This Row],[Employee ID]]="","",IFERROR(ROUND(Expenses[[#This Row],['# of Hours]]*Expenses[[#This Row],[Hourly Rate]],2),0)))</f>
        <v/>
      </c>
      <c r="M677" s="104" t="str">
        <f>IF(Expenses[[#This Row],[Employee ID]]="(enter ID)","(autofill)",IF(Expenses[[#This Row],[Employee ID]]="","",IFERROR(ROUND(ROUND(Expenses[[#This Row],[Miles Traveled]]*0.655,2)+Expenses[[#This Row],[Meals 
Cost]]+Expenses[[#This Row],[Lodging Cost]],2),0)))</f>
        <v/>
      </c>
      <c r="N67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8" spans="1:14" x14ac:dyDescent="0.25">
      <c r="A678" s="89"/>
      <c r="B678" s="100" t="str">
        <f>IF(Expenses[[#This Row],[Employee ID]]="(enter ID)","(autofill)",IF(Expenses[[#This Row],[Employee ID]]="","",IFERROR(VLOOKUP(Expenses[[#This Row],[Employee ID]],EmployeeInfo[],3,0),"ID ERROR")))</f>
        <v/>
      </c>
      <c r="C678" s="90"/>
      <c r="D678" s="91"/>
      <c r="E678" s="92"/>
      <c r="F678" s="93"/>
      <c r="G678" s="136"/>
      <c r="H678" s="102" t="str">
        <f>IF(Expenses[[#This Row],[Employee ID]]="(enter ID)","(autofill)",IF(Expenses[[#This Row],[Employee ID]]="","",IFERROR(VLOOKUP(Expenses[[#This Row],[Employee ID]],EmployeeInfo[],7,0),"ID ERROR")))</f>
        <v/>
      </c>
      <c r="I678" s="94"/>
      <c r="J678" s="126"/>
      <c r="K678" s="126"/>
      <c r="L678" s="104" t="str">
        <f>IF(Expenses[[#This Row],[Employee ID]]="(enter ID)","(autofill)",IF(Expenses[[#This Row],[Employee ID]]="","",IFERROR(ROUND(Expenses[[#This Row],['# of Hours]]*Expenses[[#This Row],[Hourly Rate]],2),0)))</f>
        <v/>
      </c>
      <c r="M678" s="104" t="str">
        <f>IF(Expenses[[#This Row],[Employee ID]]="(enter ID)","(autofill)",IF(Expenses[[#This Row],[Employee ID]]="","",IFERROR(ROUND(ROUND(Expenses[[#This Row],[Miles Traveled]]*0.655,2)+Expenses[[#This Row],[Meals 
Cost]]+Expenses[[#This Row],[Lodging Cost]],2),0)))</f>
        <v/>
      </c>
      <c r="N67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79" spans="1:14" x14ac:dyDescent="0.25">
      <c r="A679" s="89"/>
      <c r="B679" s="100" t="str">
        <f>IF(Expenses[[#This Row],[Employee ID]]="(enter ID)","(autofill)",IF(Expenses[[#This Row],[Employee ID]]="","",IFERROR(VLOOKUP(Expenses[[#This Row],[Employee ID]],EmployeeInfo[],3,0),"ID ERROR")))</f>
        <v/>
      </c>
      <c r="C679" s="90"/>
      <c r="D679" s="91"/>
      <c r="E679" s="92"/>
      <c r="F679" s="93"/>
      <c r="G679" s="136"/>
      <c r="H679" s="102" t="str">
        <f>IF(Expenses[[#This Row],[Employee ID]]="(enter ID)","(autofill)",IF(Expenses[[#This Row],[Employee ID]]="","",IFERROR(VLOOKUP(Expenses[[#This Row],[Employee ID]],EmployeeInfo[],7,0),"ID ERROR")))</f>
        <v/>
      </c>
      <c r="I679" s="94"/>
      <c r="J679" s="126"/>
      <c r="K679" s="126"/>
      <c r="L679" s="104" t="str">
        <f>IF(Expenses[[#This Row],[Employee ID]]="(enter ID)","(autofill)",IF(Expenses[[#This Row],[Employee ID]]="","",IFERROR(ROUND(Expenses[[#This Row],['# of Hours]]*Expenses[[#This Row],[Hourly Rate]],2),0)))</f>
        <v/>
      </c>
      <c r="M679" s="104" t="str">
        <f>IF(Expenses[[#This Row],[Employee ID]]="(enter ID)","(autofill)",IF(Expenses[[#This Row],[Employee ID]]="","",IFERROR(ROUND(ROUND(Expenses[[#This Row],[Miles Traveled]]*0.655,2)+Expenses[[#This Row],[Meals 
Cost]]+Expenses[[#This Row],[Lodging Cost]],2),0)))</f>
        <v/>
      </c>
      <c r="N67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0" spans="1:14" x14ac:dyDescent="0.25">
      <c r="A680" s="89"/>
      <c r="B680" s="100" t="str">
        <f>IF(Expenses[[#This Row],[Employee ID]]="(enter ID)","(autofill)",IF(Expenses[[#This Row],[Employee ID]]="","",IFERROR(VLOOKUP(Expenses[[#This Row],[Employee ID]],EmployeeInfo[],3,0),"ID ERROR")))</f>
        <v/>
      </c>
      <c r="C680" s="90"/>
      <c r="D680" s="91"/>
      <c r="E680" s="92"/>
      <c r="F680" s="93"/>
      <c r="G680" s="136"/>
      <c r="H680" s="102" t="str">
        <f>IF(Expenses[[#This Row],[Employee ID]]="(enter ID)","(autofill)",IF(Expenses[[#This Row],[Employee ID]]="","",IFERROR(VLOOKUP(Expenses[[#This Row],[Employee ID]],EmployeeInfo[],7,0),"ID ERROR")))</f>
        <v/>
      </c>
      <c r="I680" s="94"/>
      <c r="J680" s="126"/>
      <c r="K680" s="126"/>
      <c r="L680" s="104" t="str">
        <f>IF(Expenses[[#This Row],[Employee ID]]="(enter ID)","(autofill)",IF(Expenses[[#This Row],[Employee ID]]="","",IFERROR(ROUND(Expenses[[#This Row],['# of Hours]]*Expenses[[#This Row],[Hourly Rate]],2),0)))</f>
        <v/>
      </c>
      <c r="M680" s="104" t="str">
        <f>IF(Expenses[[#This Row],[Employee ID]]="(enter ID)","(autofill)",IF(Expenses[[#This Row],[Employee ID]]="","",IFERROR(ROUND(ROUND(Expenses[[#This Row],[Miles Traveled]]*0.655,2)+Expenses[[#This Row],[Meals 
Cost]]+Expenses[[#This Row],[Lodging Cost]],2),0)))</f>
        <v/>
      </c>
      <c r="N68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1" spans="1:14" x14ac:dyDescent="0.25">
      <c r="A681" s="89"/>
      <c r="B681" s="100" t="str">
        <f>IF(Expenses[[#This Row],[Employee ID]]="(enter ID)","(autofill)",IF(Expenses[[#This Row],[Employee ID]]="","",IFERROR(VLOOKUP(Expenses[[#This Row],[Employee ID]],EmployeeInfo[],3,0),"ID ERROR")))</f>
        <v/>
      </c>
      <c r="C681" s="90"/>
      <c r="D681" s="91"/>
      <c r="E681" s="92"/>
      <c r="F681" s="93"/>
      <c r="G681" s="136"/>
      <c r="H681" s="102" t="str">
        <f>IF(Expenses[[#This Row],[Employee ID]]="(enter ID)","(autofill)",IF(Expenses[[#This Row],[Employee ID]]="","",IFERROR(VLOOKUP(Expenses[[#This Row],[Employee ID]],EmployeeInfo[],7,0),"ID ERROR")))</f>
        <v/>
      </c>
      <c r="I681" s="94"/>
      <c r="J681" s="126"/>
      <c r="K681" s="126"/>
      <c r="L681" s="104" t="str">
        <f>IF(Expenses[[#This Row],[Employee ID]]="(enter ID)","(autofill)",IF(Expenses[[#This Row],[Employee ID]]="","",IFERROR(ROUND(Expenses[[#This Row],['# of Hours]]*Expenses[[#This Row],[Hourly Rate]],2),0)))</f>
        <v/>
      </c>
      <c r="M681" s="104" t="str">
        <f>IF(Expenses[[#This Row],[Employee ID]]="(enter ID)","(autofill)",IF(Expenses[[#This Row],[Employee ID]]="","",IFERROR(ROUND(ROUND(Expenses[[#This Row],[Miles Traveled]]*0.655,2)+Expenses[[#This Row],[Meals 
Cost]]+Expenses[[#This Row],[Lodging Cost]],2),0)))</f>
        <v/>
      </c>
      <c r="N68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2" spans="1:14" x14ac:dyDescent="0.25">
      <c r="A682" s="89"/>
      <c r="B682" s="100" t="str">
        <f>IF(Expenses[[#This Row],[Employee ID]]="(enter ID)","(autofill)",IF(Expenses[[#This Row],[Employee ID]]="","",IFERROR(VLOOKUP(Expenses[[#This Row],[Employee ID]],EmployeeInfo[],3,0),"ID ERROR")))</f>
        <v/>
      </c>
      <c r="C682" s="90"/>
      <c r="D682" s="91"/>
      <c r="E682" s="92"/>
      <c r="F682" s="93"/>
      <c r="G682" s="136"/>
      <c r="H682" s="102" t="str">
        <f>IF(Expenses[[#This Row],[Employee ID]]="(enter ID)","(autofill)",IF(Expenses[[#This Row],[Employee ID]]="","",IFERROR(VLOOKUP(Expenses[[#This Row],[Employee ID]],EmployeeInfo[],7,0),"ID ERROR")))</f>
        <v/>
      </c>
      <c r="I682" s="94"/>
      <c r="J682" s="126"/>
      <c r="K682" s="126"/>
      <c r="L682" s="104" t="str">
        <f>IF(Expenses[[#This Row],[Employee ID]]="(enter ID)","(autofill)",IF(Expenses[[#This Row],[Employee ID]]="","",IFERROR(ROUND(Expenses[[#This Row],['# of Hours]]*Expenses[[#This Row],[Hourly Rate]],2),0)))</f>
        <v/>
      </c>
      <c r="M682" s="104" t="str">
        <f>IF(Expenses[[#This Row],[Employee ID]]="(enter ID)","(autofill)",IF(Expenses[[#This Row],[Employee ID]]="","",IFERROR(ROUND(ROUND(Expenses[[#This Row],[Miles Traveled]]*0.655,2)+Expenses[[#This Row],[Meals 
Cost]]+Expenses[[#This Row],[Lodging Cost]],2),0)))</f>
        <v/>
      </c>
      <c r="N68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3" spans="1:14" x14ac:dyDescent="0.25">
      <c r="A683" s="89"/>
      <c r="B683" s="100" t="str">
        <f>IF(Expenses[[#This Row],[Employee ID]]="(enter ID)","(autofill)",IF(Expenses[[#This Row],[Employee ID]]="","",IFERROR(VLOOKUP(Expenses[[#This Row],[Employee ID]],EmployeeInfo[],3,0),"ID ERROR")))</f>
        <v/>
      </c>
      <c r="C683" s="90"/>
      <c r="D683" s="91"/>
      <c r="E683" s="92"/>
      <c r="F683" s="93"/>
      <c r="G683" s="136"/>
      <c r="H683" s="102" t="str">
        <f>IF(Expenses[[#This Row],[Employee ID]]="(enter ID)","(autofill)",IF(Expenses[[#This Row],[Employee ID]]="","",IFERROR(VLOOKUP(Expenses[[#This Row],[Employee ID]],EmployeeInfo[],7,0),"ID ERROR")))</f>
        <v/>
      </c>
      <c r="I683" s="94"/>
      <c r="J683" s="126"/>
      <c r="K683" s="126"/>
      <c r="L683" s="104" t="str">
        <f>IF(Expenses[[#This Row],[Employee ID]]="(enter ID)","(autofill)",IF(Expenses[[#This Row],[Employee ID]]="","",IFERROR(ROUND(Expenses[[#This Row],['# of Hours]]*Expenses[[#This Row],[Hourly Rate]],2),0)))</f>
        <v/>
      </c>
      <c r="M683" s="104" t="str">
        <f>IF(Expenses[[#This Row],[Employee ID]]="(enter ID)","(autofill)",IF(Expenses[[#This Row],[Employee ID]]="","",IFERROR(ROUND(ROUND(Expenses[[#This Row],[Miles Traveled]]*0.655,2)+Expenses[[#This Row],[Meals 
Cost]]+Expenses[[#This Row],[Lodging Cost]],2),0)))</f>
        <v/>
      </c>
      <c r="N68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4" spans="1:14" x14ac:dyDescent="0.25">
      <c r="A684" s="89"/>
      <c r="B684" s="100" t="str">
        <f>IF(Expenses[[#This Row],[Employee ID]]="(enter ID)","(autofill)",IF(Expenses[[#This Row],[Employee ID]]="","",IFERROR(VLOOKUP(Expenses[[#This Row],[Employee ID]],EmployeeInfo[],3,0),"ID ERROR")))</f>
        <v/>
      </c>
      <c r="C684" s="90"/>
      <c r="D684" s="91"/>
      <c r="E684" s="92"/>
      <c r="F684" s="93"/>
      <c r="G684" s="136"/>
      <c r="H684" s="102" t="str">
        <f>IF(Expenses[[#This Row],[Employee ID]]="(enter ID)","(autofill)",IF(Expenses[[#This Row],[Employee ID]]="","",IFERROR(VLOOKUP(Expenses[[#This Row],[Employee ID]],EmployeeInfo[],7,0),"ID ERROR")))</f>
        <v/>
      </c>
      <c r="I684" s="94"/>
      <c r="J684" s="126"/>
      <c r="K684" s="126"/>
      <c r="L684" s="104" t="str">
        <f>IF(Expenses[[#This Row],[Employee ID]]="(enter ID)","(autofill)",IF(Expenses[[#This Row],[Employee ID]]="","",IFERROR(ROUND(Expenses[[#This Row],['# of Hours]]*Expenses[[#This Row],[Hourly Rate]],2),0)))</f>
        <v/>
      </c>
      <c r="M684" s="104" t="str">
        <f>IF(Expenses[[#This Row],[Employee ID]]="(enter ID)","(autofill)",IF(Expenses[[#This Row],[Employee ID]]="","",IFERROR(ROUND(ROUND(Expenses[[#This Row],[Miles Traveled]]*0.655,2)+Expenses[[#This Row],[Meals 
Cost]]+Expenses[[#This Row],[Lodging Cost]],2),0)))</f>
        <v/>
      </c>
      <c r="N68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5" spans="1:14" x14ac:dyDescent="0.25">
      <c r="A685" s="89"/>
      <c r="B685" s="100" t="str">
        <f>IF(Expenses[[#This Row],[Employee ID]]="(enter ID)","(autofill)",IF(Expenses[[#This Row],[Employee ID]]="","",IFERROR(VLOOKUP(Expenses[[#This Row],[Employee ID]],EmployeeInfo[],3,0),"ID ERROR")))</f>
        <v/>
      </c>
      <c r="C685" s="90"/>
      <c r="D685" s="91"/>
      <c r="E685" s="92"/>
      <c r="F685" s="93"/>
      <c r="G685" s="136"/>
      <c r="H685" s="102" t="str">
        <f>IF(Expenses[[#This Row],[Employee ID]]="(enter ID)","(autofill)",IF(Expenses[[#This Row],[Employee ID]]="","",IFERROR(VLOOKUP(Expenses[[#This Row],[Employee ID]],EmployeeInfo[],7,0),"ID ERROR")))</f>
        <v/>
      </c>
      <c r="I685" s="94"/>
      <c r="J685" s="126"/>
      <c r="K685" s="126"/>
      <c r="L685" s="104" t="str">
        <f>IF(Expenses[[#This Row],[Employee ID]]="(enter ID)","(autofill)",IF(Expenses[[#This Row],[Employee ID]]="","",IFERROR(ROUND(Expenses[[#This Row],['# of Hours]]*Expenses[[#This Row],[Hourly Rate]],2),0)))</f>
        <v/>
      </c>
      <c r="M685" s="104" t="str">
        <f>IF(Expenses[[#This Row],[Employee ID]]="(enter ID)","(autofill)",IF(Expenses[[#This Row],[Employee ID]]="","",IFERROR(ROUND(ROUND(Expenses[[#This Row],[Miles Traveled]]*0.655,2)+Expenses[[#This Row],[Meals 
Cost]]+Expenses[[#This Row],[Lodging Cost]],2),0)))</f>
        <v/>
      </c>
      <c r="N68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6" spans="1:14" x14ac:dyDescent="0.25">
      <c r="A686" s="89"/>
      <c r="B686" s="100" t="str">
        <f>IF(Expenses[[#This Row],[Employee ID]]="(enter ID)","(autofill)",IF(Expenses[[#This Row],[Employee ID]]="","",IFERROR(VLOOKUP(Expenses[[#This Row],[Employee ID]],EmployeeInfo[],3,0),"ID ERROR")))</f>
        <v/>
      </c>
      <c r="C686" s="90"/>
      <c r="D686" s="91"/>
      <c r="E686" s="92"/>
      <c r="F686" s="93"/>
      <c r="G686" s="136"/>
      <c r="H686" s="102" t="str">
        <f>IF(Expenses[[#This Row],[Employee ID]]="(enter ID)","(autofill)",IF(Expenses[[#This Row],[Employee ID]]="","",IFERROR(VLOOKUP(Expenses[[#This Row],[Employee ID]],EmployeeInfo[],7,0),"ID ERROR")))</f>
        <v/>
      </c>
      <c r="I686" s="94"/>
      <c r="J686" s="126"/>
      <c r="K686" s="126"/>
      <c r="L686" s="104" t="str">
        <f>IF(Expenses[[#This Row],[Employee ID]]="(enter ID)","(autofill)",IF(Expenses[[#This Row],[Employee ID]]="","",IFERROR(ROUND(Expenses[[#This Row],['# of Hours]]*Expenses[[#This Row],[Hourly Rate]],2),0)))</f>
        <v/>
      </c>
      <c r="M686" s="104" t="str">
        <f>IF(Expenses[[#This Row],[Employee ID]]="(enter ID)","(autofill)",IF(Expenses[[#This Row],[Employee ID]]="","",IFERROR(ROUND(ROUND(Expenses[[#This Row],[Miles Traveled]]*0.655,2)+Expenses[[#This Row],[Meals 
Cost]]+Expenses[[#This Row],[Lodging Cost]],2),0)))</f>
        <v/>
      </c>
      <c r="N68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7" spans="1:14" x14ac:dyDescent="0.25">
      <c r="A687" s="89"/>
      <c r="B687" s="100" t="str">
        <f>IF(Expenses[[#This Row],[Employee ID]]="(enter ID)","(autofill)",IF(Expenses[[#This Row],[Employee ID]]="","",IFERROR(VLOOKUP(Expenses[[#This Row],[Employee ID]],EmployeeInfo[],3,0),"ID ERROR")))</f>
        <v/>
      </c>
      <c r="C687" s="90"/>
      <c r="D687" s="91"/>
      <c r="E687" s="92"/>
      <c r="F687" s="93"/>
      <c r="G687" s="136"/>
      <c r="H687" s="102" t="str">
        <f>IF(Expenses[[#This Row],[Employee ID]]="(enter ID)","(autofill)",IF(Expenses[[#This Row],[Employee ID]]="","",IFERROR(VLOOKUP(Expenses[[#This Row],[Employee ID]],EmployeeInfo[],7,0),"ID ERROR")))</f>
        <v/>
      </c>
      <c r="I687" s="94"/>
      <c r="J687" s="126"/>
      <c r="K687" s="126"/>
      <c r="L687" s="104" t="str">
        <f>IF(Expenses[[#This Row],[Employee ID]]="(enter ID)","(autofill)",IF(Expenses[[#This Row],[Employee ID]]="","",IFERROR(ROUND(Expenses[[#This Row],['# of Hours]]*Expenses[[#This Row],[Hourly Rate]],2),0)))</f>
        <v/>
      </c>
      <c r="M687" s="104" t="str">
        <f>IF(Expenses[[#This Row],[Employee ID]]="(enter ID)","(autofill)",IF(Expenses[[#This Row],[Employee ID]]="","",IFERROR(ROUND(ROUND(Expenses[[#This Row],[Miles Traveled]]*0.655,2)+Expenses[[#This Row],[Meals 
Cost]]+Expenses[[#This Row],[Lodging Cost]],2),0)))</f>
        <v/>
      </c>
      <c r="N68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8" spans="1:14" x14ac:dyDescent="0.25">
      <c r="A688" s="89"/>
      <c r="B688" s="100" t="str">
        <f>IF(Expenses[[#This Row],[Employee ID]]="(enter ID)","(autofill)",IF(Expenses[[#This Row],[Employee ID]]="","",IFERROR(VLOOKUP(Expenses[[#This Row],[Employee ID]],EmployeeInfo[],3,0),"ID ERROR")))</f>
        <v/>
      </c>
      <c r="C688" s="90"/>
      <c r="D688" s="91"/>
      <c r="E688" s="92"/>
      <c r="F688" s="93"/>
      <c r="G688" s="136"/>
      <c r="H688" s="102" t="str">
        <f>IF(Expenses[[#This Row],[Employee ID]]="(enter ID)","(autofill)",IF(Expenses[[#This Row],[Employee ID]]="","",IFERROR(VLOOKUP(Expenses[[#This Row],[Employee ID]],EmployeeInfo[],7,0),"ID ERROR")))</f>
        <v/>
      </c>
      <c r="I688" s="94"/>
      <c r="J688" s="126"/>
      <c r="K688" s="126"/>
      <c r="L688" s="104" t="str">
        <f>IF(Expenses[[#This Row],[Employee ID]]="(enter ID)","(autofill)",IF(Expenses[[#This Row],[Employee ID]]="","",IFERROR(ROUND(Expenses[[#This Row],['# of Hours]]*Expenses[[#This Row],[Hourly Rate]],2),0)))</f>
        <v/>
      </c>
      <c r="M688" s="104" t="str">
        <f>IF(Expenses[[#This Row],[Employee ID]]="(enter ID)","(autofill)",IF(Expenses[[#This Row],[Employee ID]]="","",IFERROR(ROUND(ROUND(Expenses[[#This Row],[Miles Traveled]]*0.655,2)+Expenses[[#This Row],[Meals 
Cost]]+Expenses[[#This Row],[Lodging Cost]],2),0)))</f>
        <v/>
      </c>
      <c r="N68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89" spans="1:14" x14ac:dyDescent="0.25">
      <c r="A689" s="89"/>
      <c r="B689" s="100" t="str">
        <f>IF(Expenses[[#This Row],[Employee ID]]="(enter ID)","(autofill)",IF(Expenses[[#This Row],[Employee ID]]="","",IFERROR(VLOOKUP(Expenses[[#This Row],[Employee ID]],EmployeeInfo[],3,0),"ID ERROR")))</f>
        <v/>
      </c>
      <c r="C689" s="90"/>
      <c r="D689" s="91"/>
      <c r="E689" s="92"/>
      <c r="F689" s="93"/>
      <c r="G689" s="136"/>
      <c r="H689" s="102" t="str">
        <f>IF(Expenses[[#This Row],[Employee ID]]="(enter ID)","(autofill)",IF(Expenses[[#This Row],[Employee ID]]="","",IFERROR(VLOOKUP(Expenses[[#This Row],[Employee ID]],EmployeeInfo[],7,0),"ID ERROR")))</f>
        <v/>
      </c>
      <c r="I689" s="94"/>
      <c r="J689" s="126"/>
      <c r="K689" s="126"/>
      <c r="L689" s="104" t="str">
        <f>IF(Expenses[[#This Row],[Employee ID]]="(enter ID)","(autofill)",IF(Expenses[[#This Row],[Employee ID]]="","",IFERROR(ROUND(Expenses[[#This Row],['# of Hours]]*Expenses[[#This Row],[Hourly Rate]],2),0)))</f>
        <v/>
      </c>
      <c r="M689" s="104" t="str">
        <f>IF(Expenses[[#This Row],[Employee ID]]="(enter ID)","(autofill)",IF(Expenses[[#This Row],[Employee ID]]="","",IFERROR(ROUND(ROUND(Expenses[[#This Row],[Miles Traveled]]*0.655,2)+Expenses[[#This Row],[Meals 
Cost]]+Expenses[[#This Row],[Lodging Cost]],2),0)))</f>
        <v/>
      </c>
      <c r="N68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0" spans="1:14" x14ac:dyDescent="0.25">
      <c r="A690" s="89"/>
      <c r="B690" s="100" t="str">
        <f>IF(Expenses[[#This Row],[Employee ID]]="(enter ID)","(autofill)",IF(Expenses[[#This Row],[Employee ID]]="","",IFERROR(VLOOKUP(Expenses[[#This Row],[Employee ID]],EmployeeInfo[],3,0),"ID ERROR")))</f>
        <v/>
      </c>
      <c r="C690" s="90"/>
      <c r="D690" s="91"/>
      <c r="E690" s="92"/>
      <c r="F690" s="93"/>
      <c r="G690" s="136"/>
      <c r="H690" s="102" t="str">
        <f>IF(Expenses[[#This Row],[Employee ID]]="(enter ID)","(autofill)",IF(Expenses[[#This Row],[Employee ID]]="","",IFERROR(VLOOKUP(Expenses[[#This Row],[Employee ID]],EmployeeInfo[],7,0),"ID ERROR")))</f>
        <v/>
      </c>
      <c r="I690" s="94"/>
      <c r="J690" s="126"/>
      <c r="K690" s="126"/>
      <c r="L690" s="104" t="str">
        <f>IF(Expenses[[#This Row],[Employee ID]]="(enter ID)","(autofill)",IF(Expenses[[#This Row],[Employee ID]]="","",IFERROR(ROUND(Expenses[[#This Row],['# of Hours]]*Expenses[[#This Row],[Hourly Rate]],2),0)))</f>
        <v/>
      </c>
      <c r="M690" s="104" t="str">
        <f>IF(Expenses[[#This Row],[Employee ID]]="(enter ID)","(autofill)",IF(Expenses[[#This Row],[Employee ID]]="","",IFERROR(ROUND(ROUND(Expenses[[#This Row],[Miles Traveled]]*0.655,2)+Expenses[[#This Row],[Meals 
Cost]]+Expenses[[#This Row],[Lodging Cost]],2),0)))</f>
        <v/>
      </c>
      <c r="N69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1" spans="1:14" x14ac:dyDescent="0.25">
      <c r="A691" s="89"/>
      <c r="B691" s="100" t="str">
        <f>IF(Expenses[[#This Row],[Employee ID]]="(enter ID)","(autofill)",IF(Expenses[[#This Row],[Employee ID]]="","",IFERROR(VLOOKUP(Expenses[[#This Row],[Employee ID]],EmployeeInfo[],3,0),"ID ERROR")))</f>
        <v/>
      </c>
      <c r="C691" s="90"/>
      <c r="D691" s="91"/>
      <c r="E691" s="92"/>
      <c r="F691" s="93"/>
      <c r="G691" s="136"/>
      <c r="H691" s="102" t="str">
        <f>IF(Expenses[[#This Row],[Employee ID]]="(enter ID)","(autofill)",IF(Expenses[[#This Row],[Employee ID]]="","",IFERROR(VLOOKUP(Expenses[[#This Row],[Employee ID]],EmployeeInfo[],7,0),"ID ERROR")))</f>
        <v/>
      </c>
      <c r="I691" s="94"/>
      <c r="J691" s="126"/>
      <c r="K691" s="126"/>
      <c r="L691" s="104" t="str">
        <f>IF(Expenses[[#This Row],[Employee ID]]="(enter ID)","(autofill)",IF(Expenses[[#This Row],[Employee ID]]="","",IFERROR(ROUND(Expenses[[#This Row],['# of Hours]]*Expenses[[#This Row],[Hourly Rate]],2),0)))</f>
        <v/>
      </c>
      <c r="M691" s="104" t="str">
        <f>IF(Expenses[[#This Row],[Employee ID]]="(enter ID)","(autofill)",IF(Expenses[[#This Row],[Employee ID]]="","",IFERROR(ROUND(ROUND(Expenses[[#This Row],[Miles Traveled]]*0.655,2)+Expenses[[#This Row],[Meals 
Cost]]+Expenses[[#This Row],[Lodging Cost]],2),0)))</f>
        <v/>
      </c>
      <c r="N69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2" spans="1:14" x14ac:dyDescent="0.25">
      <c r="A692" s="89"/>
      <c r="B692" s="100" t="str">
        <f>IF(Expenses[[#This Row],[Employee ID]]="(enter ID)","(autofill)",IF(Expenses[[#This Row],[Employee ID]]="","",IFERROR(VLOOKUP(Expenses[[#This Row],[Employee ID]],EmployeeInfo[],3,0),"ID ERROR")))</f>
        <v/>
      </c>
      <c r="C692" s="90"/>
      <c r="D692" s="91"/>
      <c r="E692" s="92"/>
      <c r="F692" s="93"/>
      <c r="G692" s="136"/>
      <c r="H692" s="102" t="str">
        <f>IF(Expenses[[#This Row],[Employee ID]]="(enter ID)","(autofill)",IF(Expenses[[#This Row],[Employee ID]]="","",IFERROR(VLOOKUP(Expenses[[#This Row],[Employee ID]],EmployeeInfo[],7,0),"ID ERROR")))</f>
        <v/>
      </c>
      <c r="I692" s="94"/>
      <c r="J692" s="126"/>
      <c r="K692" s="126"/>
      <c r="L692" s="104" t="str">
        <f>IF(Expenses[[#This Row],[Employee ID]]="(enter ID)","(autofill)",IF(Expenses[[#This Row],[Employee ID]]="","",IFERROR(ROUND(Expenses[[#This Row],['# of Hours]]*Expenses[[#This Row],[Hourly Rate]],2),0)))</f>
        <v/>
      </c>
      <c r="M692" s="104" t="str">
        <f>IF(Expenses[[#This Row],[Employee ID]]="(enter ID)","(autofill)",IF(Expenses[[#This Row],[Employee ID]]="","",IFERROR(ROUND(ROUND(Expenses[[#This Row],[Miles Traveled]]*0.655,2)+Expenses[[#This Row],[Meals 
Cost]]+Expenses[[#This Row],[Lodging Cost]],2),0)))</f>
        <v/>
      </c>
      <c r="N69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3" spans="1:14" x14ac:dyDescent="0.25">
      <c r="A693" s="89"/>
      <c r="B693" s="100" t="str">
        <f>IF(Expenses[[#This Row],[Employee ID]]="(enter ID)","(autofill)",IF(Expenses[[#This Row],[Employee ID]]="","",IFERROR(VLOOKUP(Expenses[[#This Row],[Employee ID]],EmployeeInfo[],3,0),"ID ERROR")))</f>
        <v/>
      </c>
      <c r="C693" s="90"/>
      <c r="D693" s="91"/>
      <c r="E693" s="92"/>
      <c r="F693" s="93"/>
      <c r="G693" s="136"/>
      <c r="H693" s="102" t="str">
        <f>IF(Expenses[[#This Row],[Employee ID]]="(enter ID)","(autofill)",IF(Expenses[[#This Row],[Employee ID]]="","",IFERROR(VLOOKUP(Expenses[[#This Row],[Employee ID]],EmployeeInfo[],7,0),"ID ERROR")))</f>
        <v/>
      </c>
      <c r="I693" s="94"/>
      <c r="J693" s="126"/>
      <c r="K693" s="126"/>
      <c r="L693" s="104" t="str">
        <f>IF(Expenses[[#This Row],[Employee ID]]="(enter ID)","(autofill)",IF(Expenses[[#This Row],[Employee ID]]="","",IFERROR(ROUND(Expenses[[#This Row],['# of Hours]]*Expenses[[#This Row],[Hourly Rate]],2),0)))</f>
        <v/>
      </c>
      <c r="M693" s="104" t="str">
        <f>IF(Expenses[[#This Row],[Employee ID]]="(enter ID)","(autofill)",IF(Expenses[[#This Row],[Employee ID]]="","",IFERROR(ROUND(ROUND(Expenses[[#This Row],[Miles Traveled]]*0.655,2)+Expenses[[#This Row],[Meals 
Cost]]+Expenses[[#This Row],[Lodging Cost]],2),0)))</f>
        <v/>
      </c>
      <c r="N69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4" spans="1:14" x14ac:dyDescent="0.25">
      <c r="A694" s="89"/>
      <c r="B694" s="100" t="str">
        <f>IF(Expenses[[#This Row],[Employee ID]]="(enter ID)","(autofill)",IF(Expenses[[#This Row],[Employee ID]]="","",IFERROR(VLOOKUP(Expenses[[#This Row],[Employee ID]],EmployeeInfo[],3,0),"ID ERROR")))</f>
        <v/>
      </c>
      <c r="C694" s="90"/>
      <c r="D694" s="91"/>
      <c r="E694" s="92"/>
      <c r="F694" s="93"/>
      <c r="G694" s="136"/>
      <c r="H694" s="102" t="str">
        <f>IF(Expenses[[#This Row],[Employee ID]]="(enter ID)","(autofill)",IF(Expenses[[#This Row],[Employee ID]]="","",IFERROR(VLOOKUP(Expenses[[#This Row],[Employee ID]],EmployeeInfo[],7,0),"ID ERROR")))</f>
        <v/>
      </c>
      <c r="I694" s="94"/>
      <c r="J694" s="126"/>
      <c r="K694" s="126"/>
      <c r="L694" s="104" t="str">
        <f>IF(Expenses[[#This Row],[Employee ID]]="(enter ID)","(autofill)",IF(Expenses[[#This Row],[Employee ID]]="","",IFERROR(ROUND(Expenses[[#This Row],['# of Hours]]*Expenses[[#This Row],[Hourly Rate]],2),0)))</f>
        <v/>
      </c>
      <c r="M694" s="104" t="str">
        <f>IF(Expenses[[#This Row],[Employee ID]]="(enter ID)","(autofill)",IF(Expenses[[#This Row],[Employee ID]]="","",IFERROR(ROUND(ROUND(Expenses[[#This Row],[Miles Traveled]]*0.655,2)+Expenses[[#This Row],[Meals 
Cost]]+Expenses[[#This Row],[Lodging Cost]],2),0)))</f>
        <v/>
      </c>
      <c r="N69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5" spans="1:14" x14ac:dyDescent="0.25">
      <c r="A695" s="89"/>
      <c r="B695" s="100" t="str">
        <f>IF(Expenses[[#This Row],[Employee ID]]="(enter ID)","(autofill)",IF(Expenses[[#This Row],[Employee ID]]="","",IFERROR(VLOOKUP(Expenses[[#This Row],[Employee ID]],EmployeeInfo[],3,0),"ID ERROR")))</f>
        <v/>
      </c>
      <c r="C695" s="90"/>
      <c r="D695" s="91"/>
      <c r="E695" s="92"/>
      <c r="F695" s="93"/>
      <c r="G695" s="136"/>
      <c r="H695" s="102" t="str">
        <f>IF(Expenses[[#This Row],[Employee ID]]="(enter ID)","(autofill)",IF(Expenses[[#This Row],[Employee ID]]="","",IFERROR(VLOOKUP(Expenses[[#This Row],[Employee ID]],EmployeeInfo[],7,0),"ID ERROR")))</f>
        <v/>
      </c>
      <c r="I695" s="94"/>
      <c r="J695" s="126"/>
      <c r="K695" s="126"/>
      <c r="L695" s="104" t="str">
        <f>IF(Expenses[[#This Row],[Employee ID]]="(enter ID)","(autofill)",IF(Expenses[[#This Row],[Employee ID]]="","",IFERROR(ROUND(Expenses[[#This Row],['# of Hours]]*Expenses[[#This Row],[Hourly Rate]],2),0)))</f>
        <v/>
      </c>
      <c r="M695" s="104" t="str">
        <f>IF(Expenses[[#This Row],[Employee ID]]="(enter ID)","(autofill)",IF(Expenses[[#This Row],[Employee ID]]="","",IFERROR(ROUND(ROUND(Expenses[[#This Row],[Miles Traveled]]*0.655,2)+Expenses[[#This Row],[Meals 
Cost]]+Expenses[[#This Row],[Lodging Cost]],2),0)))</f>
        <v/>
      </c>
      <c r="N69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6" spans="1:14" x14ac:dyDescent="0.25">
      <c r="A696" s="89"/>
      <c r="B696" s="100" t="str">
        <f>IF(Expenses[[#This Row],[Employee ID]]="(enter ID)","(autofill)",IF(Expenses[[#This Row],[Employee ID]]="","",IFERROR(VLOOKUP(Expenses[[#This Row],[Employee ID]],EmployeeInfo[],3,0),"ID ERROR")))</f>
        <v/>
      </c>
      <c r="C696" s="90"/>
      <c r="D696" s="91"/>
      <c r="E696" s="92"/>
      <c r="F696" s="93"/>
      <c r="G696" s="136"/>
      <c r="H696" s="102" t="str">
        <f>IF(Expenses[[#This Row],[Employee ID]]="(enter ID)","(autofill)",IF(Expenses[[#This Row],[Employee ID]]="","",IFERROR(VLOOKUP(Expenses[[#This Row],[Employee ID]],EmployeeInfo[],7,0),"ID ERROR")))</f>
        <v/>
      </c>
      <c r="I696" s="94"/>
      <c r="J696" s="126"/>
      <c r="K696" s="126"/>
      <c r="L696" s="104" t="str">
        <f>IF(Expenses[[#This Row],[Employee ID]]="(enter ID)","(autofill)",IF(Expenses[[#This Row],[Employee ID]]="","",IFERROR(ROUND(Expenses[[#This Row],['# of Hours]]*Expenses[[#This Row],[Hourly Rate]],2),0)))</f>
        <v/>
      </c>
      <c r="M696" s="104" t="str">
        <f>IF(Expenses[[#This Row],[Employee ID]]="(enter ID)","(autofill)",IF(Expenses[[#This Row],[Employee ID]]="","",IFERROR(ROUND(ROUND(Expenses[[#This Row],[Miles Traveled]]*0.655,2)+Expenses[[#This Row],[Meals 
Cost]]+Expenses[[#This Row],[Lodging Cost]],2),0)))</f>
        <v/>
      </c>
      <c r="N69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7" spans="1:14" x14ac:dyDescent="0.25">
      <c r="A697" s="89"/>
      <c r="B697" s="100" t="str">
        <f>IF(Expenses[[#This Row],[Employee ID]]="(enter ID)","(autofill)",IF(Expenses[[#This Row],[Employee ID]]="","",IFERROR(VLOOKUP(Expenses[[#This Row],[Employee ID]],EmployeeInfo[],3,0),"ID ERROR")))</f>
        <v/>
      </c>
      <c r="C697" s="90"/>
      <c r="D697" s="91"/>
      <c r="E697" s="92"/>
      <c r="F697" s="93"/>
      <c r="G697" s="136"/>
      <c r="H697" s="102" t="str">
        <f>IF(Expenses[[#This Row],[Employee ID]]="(enter ID)","(autofill)",IF(Expenses[[#This Row],[Employee ID]]="","",IFERROR(VLOOKUP(Expenses[[#This Row],[Employee ID]],EmployeeInfo[],7,0),"ID ERROR")))</f>
        <v/>
      </c>
      <c r="I697" s="94"/>
      <c r="J697" s="126"/>
      <c r="K697" s="126"/>
      <c r="L697" s="104" t="str">
        <f>IF(Expenses[[#This Row],[Employee ID]]="(enter ID)","(autofill)",IF(Expenses[[#This Row],[Employee ID]]="","",IFERROR(ROUND(Expenses[[#This Row],['# of Hours]]*Expenses[[#This Row],[Hourly Rate]],2),0)))</f>
        <v/>
      </c>
      <c r="M697" s="104" t="str">
        <f>IF(Expenses[[#This Row],[Employee ID]]="(enter ID)","(autofill)",IF(Expenses[[#This Row],[Employee ID]]="","",IFERROR(ROUND(ROUND(Expenses[[#This Row],[Miles Traveled]]*0.655,2)+Expenses[[#This Row],[Meals 
Cost]]+Expenses[[#This Row],[Lodging Cost]],2),0)))</f>
        <v/>
      </c>
      <c r="N69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8" spans="1:14" x14ac:dyDescent="0.25">
      <c r="A698" s="89"/>
      <c r="B698" s="100" t="str">
        <f>IF(Expenses[[#This Row],[Employee ID]]="(enter ID)","(autofill)",IF(Expenses[[#This Row],[Employee ID]]="","",IFERROR(VLOOKUP(Expenses[[#This Row],[Employee ID]],EmployeeInfo[],3,0),"ID ERROR")))</f>
        <v/>
      </c>
      <c r="C698" s="90"/>
      <c r="D698" s="91"/>
      <c r="E698" s="92"/>
      <c r="F698" s="93"/>
      <c r="G698" s="136"/>
      <c r="H698" s="102" t="str">
        <f>IF(Expenses[[#This Row],[Employee ID]]="(enter ID)","(autofill)",IF(Expenses[[#This Row],[Employee ID]]="","",IFERROR(VLOOKUP(Expenses[[#This Row],[Employee ID]],EmployeeInfo[],7,0),"ID ERROR")))</f>
        <v/>
      </c>
      <c r="I698" s="94"/>
      <c r="J698" s="126"/>
      <c r="K698" s="126"/>
      <c r="L698" s="104" t="str">
        <f>IF(Expenses[[#This Row],[Employee ID]]="(enter ID)","(autofill)",IF(Expenses[[#This Row],[Employee ID]]="","",IFERROR(ROUND(Expenses[[#This Row],['# of Hours]]*Expenses[[#This Row],[Hourly Rate]],2),0)))</f>
        <v/>
      </c>
      <c r="M698" s="104" t="str">
        <f>IF(Expenses[[#This Row],[Employee ID]]="(enter ID)","(autofill)",IF(Expenses[[#This Row],[Employee ID]]="","",IFERROR(ROUND(ROUND(Expenses[[#This Row],[Miles Traveled]]*0.655,2)+Expenses[[#This Row],[Meals 
Cost]]+Expenses[[#This Row],[Lodging Cost]],2),0)))</f>
        <v/>
      </c>
      <c r="N69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699" spans="1:14" x14ac:dyDescent="0.25">
      <c r="A699" s="89"/>
      <c r="B699" s="100" t="str">
        <f>IF(Expenses[[#This Row],[Employee ID]]="(enter ID)","(autofill)",IF(Expenses[[#This Row],[Employee ID]]="","",IFERROR(VLOOKUP(Expenses[[#This Row],[Employee ID]],EmployeeInfo[],3,0),"ID ERROR")))</f>
        <v/>
      </c>
      <c r="C699" s="90"/>
      <c r="D699" s="91"/>
      <c r="E699" s="92"/>
      <c r="F699" s="93"/>
      <c r="G699" s="136"/>
      <c r="H699" s="102" t="str">
        <f>IF(Expenses[[#This Row],[Employee ID]]="(enter ID)","(autofill)",IF(Expenses[[#This Row],[Employee ID]]="","",IFERROR(VLOOKUP(Expenses[[#This Row],[Employee ID]],EmployeeInfo[],7,0),"ID ERROR")))</f>
        <v/>
      </c>
      <c r="I699" s="94"/>
      <c r="J699" s="126"/>
      <c r="K699" s="126"/>
      <c r="L699" s="104" t="str">
        <f>IF(Expenses[[#This Row],[Employee ID]]="(enter ID)","(autofill)",IF(Expenses[[#This Row],[Employee ID]]="","",IFERROR(ROUND(Expenses[[#This Row],['# of Hours]]*Expenses[[#This Row],[Hourly Rate]],2),0)))</f>
        <v/>
      </c>
      <c r="M699" s="104" t="str">
        <f>IF(Expenses[[#This Row],[Employee ID]]="(enter ID)","(autofill)",IF(Expenses[[#This Row],[Employee ID]]="","",IFERROR(ROUND(ROUND(Expenses[[#This Row],[Miles Traveled]]*0.655,2)+Expenses[[#This Row],[Meals 
Cost]]+Expenses[[#This Row],[Lodging Cost]],2),0)))</f>
        <v/>
      </c>
      <c r="N69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0" spans="1:14" x14ac:dyDescent="0.25">
      <c r="A700" s="89"/>
      <c r="B700" s="100" t="str">
        <f>IF(Expenses[[#This Row],[Employee ID]]="(enter ID)","(autofill)",IF(Expenses[[#This Row],[Employee ID]]="","",IFERROR(VLOOKUP(Expenses[[#This Row],[Employee ID]],EmployeeInfo[],3,0),"ID ERROR")))</f>
        <v/>
      </c>
      <c r="C700" s="90"/>
      <c r="D700" s="91"/>
      <c r="E700" s="92"/>
      <c r="F700" s="93"/>
      <c r="G700" s="136"/>
      <c r="H700" s="102" t="str">
        <f>IF(Expenses[[#This Row],[Employee ID]]="(enter ID)","(autofill)",IF(Expenses[[#This Row],[Employee ID]]="","",IFERROR(VLOOKUP(Expenses[[#This Row],[Employee ID]],EmployeeInfo[],7,0),"ID ERROR")))</f>
        <v/>
      </c>
      <c r="I700" s="94"/>
      <c r="J700" s="126"/>
      <c r="K700" s="126"/>
      <c r="L700" s="104" t="str">
        <f>IF(Expenses[[#This Row],[Employee ID]]="(enter ID)","(autofill)",IF(Expenses[[#This Row],[Employee ID]]="","",IFERROR(ROUND(Expenses[[#This Row],['# of Hours]]*Expenses[[#This Row],[Hourly Rate]],2),0)))</f>
        <v/>
      </c>
      <c r="M700" s="104" t="str">
        <f>IF(Expenses[[#This Row],[Employee ID]]="(enter ID)","(autofill)",IF(Expenses[[#This Row],[Employee ID]]="","",IFERROR(ROUND(ROUND(Expenses[[#This Row],[Miles Traveled]]*0.655,2)+Expenses[[#This Row],[Meals 
Cost]]+Expenses[[#This Row],[Lodging Cost]],2),0)))</f>
        <v/>
      </c>
      <c r="N70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1" spans="1:14" x14ac:dyDescent="0.25">
      <c r="A701" s="89"/>
      <c r="B701" s="100" t="str">
        <f>IF(Expenses[[#This Row],[Employee ID]]="(enter ID)","(autofill)",IF(Expenses[[#This Row],[Employee ID]]="","",IFERROR(VLOOKUP(Expenses[[#This Row],[Employee ID]],EmployeeInfo[],3,0),"ID ERROR")))</f>
        <v/>
      </c>
      <c r="C701" s="90"/>
      <c r="D701" s="91"/>
      <c r="E701" s="92"/>
      <c r="F701" s="93"/>
      <c r="G701" s="136"/>
      <c r="H701" s="102" t="str">
        <f>IF(Expenses[[#This Row],[Employee ID]]="(enter ID)","(autofill)",IF(Expenses[[#This Row],[Employee ID]]="","",IFERROR(VLOOKUP(Expenses[[#This Row],[Employee ID]],EmployeeInfo[],7,0),"ID ERROR")))</f>
        <v/>
      </c>
      <c r="I701" s="94"/>
      <c r="J701" s="126"/>
      <c r="K701" s="126"/>
      <c r="L701" s="104" t="str">
        <f>IF(Expenses[[#This Row],[Employee ID]]="(enter ID)","(autofill)",IF(Expenses[[#This Row],[Employee ID]]="","",IFERROR(ROUND(Expenses[[#This Row],['# of Hours]]*Expenses[[#This Row],[Hourly Rate]],2),0)))</f>
        <v/>
      </c>
      <c r="M701" s="104" t="str">
        <f>IF(Expenses[[#This Row],[Employee ID]]="(enter ID)","(autofill)",IF(Expenses[[#This Row],[Employee ID]]="","",IFERROR(ROUND(ROUND(Expenses[[#This Row],[Miles Traveled]]*0.655,2)+Expenses[[#This Row],[Meals 
Cost]]+Expenses[[#This Row],[Lodging Cost]],2),0)))</f>
        <v/>
      </c>
      <c r="N70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2" spans="1:14" x14ac:dyDescent="0.25">
      <c r="A702" s="89"/>
      <c r="B702" s="100" t="str">
        <f>IF(Expenses[[#This Row],[Employee ID]]="(enter ID)","(autofill)",IF(Expenses[[#This Row],[Employee ID]]="","",IFERROR(VLOOKUP(Expenses[[#This Row],[Employee ID]],EmployeeInfo[],3,0),"ID ERROR")))</f>
        <v/>
      </c>
      <c r="C702" s="90"/>
      <c r="D702" s="91"/>
      <c r="E702" s="92"/>
      <c r="F702" s="93"/>
      <c r="G702" s="136"/>
      <c r="H702" s="102" t="str">
        <f>IF(Expenses[[#This Row],[Employee ID]]="(enter ID)","(autofill)",IF(Expenses[[#This Row],[Employee ID]]="","",IFERROR(VLOOKUP(Expenses[[#This Row],[Employee ID]],EmployeeInfo[],7,0),"ID ERROR")))</f>
        <v/>
      </c>
      <c r="I702" s="94"/>
      <c r="J702" s="126"/>
      <c r="K702" s="126"/>
      <c r="L702" s="104" t="str">
        <f>IF(Expenses[[#This Row],[Employee ID]]="(enter ID)","(autofill)",IF(Expenses[[#This Row],[Employee ID]]="","",IFERROR(ROUND(Expenses[[#This Row],['# of Hours]]*Expenses[[#This Row],[Hourly Rate]],2),0)))</f>
        <v/>
      </c>
      <c r="M702" s="104" t="str">
        <f>IF(Expenses[[#This Row],[Employee ID]]="(enter ID)","(autofill)",IF(Expenses[[#This Row],[Employee ID]]="","",IFERROR(ROUND(ROUND(Expenses[[#This Row],[Miles Traveled]]*0.655,2)+Expenses[[#This Row],[Meals 
Cost]]+Expenses[[#This Row],[Lodging Cost]],2),0)))</f>
        <v/>
      </c>
      <c r="N70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3" spans="1:14" x14ac:dyDescent="0.25">
      <c r="A703" s="89"/>
      <c r="B703" s="100" t="str">
        <f>IF(Expenses[[#This Row],[Employee ID]]="(enter ID)","(autofill)",IF(Expenses[[#This Row],[Employee ID]]="","",IFERROR(VLOOKUP(Expenses[[#This Row],[Employee ID]],EmployeeInfo[],3,0),"ID ERROR")))</f>
        <v/>
      </c>
      <c r="C703" s="90"/>
      <c r="D703" s="91"/>
      <c r="E703" s="92"/>
      <c r="F703" s="93"/>
      <c r="G703" s="136"/>
      <c r="H703" s="102" t="str">
        <f>IF(Expenses[[#This Row],[Employee ID]]="(enter ID)","(autofill)",IF(Expenses[[#This Row],[Employee ID]]="","",IFERROR(VLOOKUP(Expenses[[#This Row],[Employee ID]],EmployeeInfo[],7,0),"ID ERROR")))</f>
        <v/>
      </c>
      <c r="I703" s="94"/>
      <c r="J703" s="126"/>
      <c r="K703" s="126"/>
      <c r="L703" s="104" t="str">
        <f>IF(Expenses[[#This Row],[Employee ID]]="(enter ID)","(autofill)",IF(Expenses[[#This Row],[Employee ID]]="","",IFERROR(ROUND(Expenses[[#This Row],['# of Hours]]*Expenses[[#This Row],[Hourly Rate]],2),0)))</f>
        <v/>
      </c>
      <c r="M703" s="104" t="str">
        <f>IF(Expenses[[#This Row],[Employee ID]]="(enter ID)","(autofill)",IF(Expenses[[#This Row],[Employee ID]]="","",IFERROR(ROUND(ROUND(Expenses[[#This Row],[Miles Traveled]]*0.655,2)+Expenses[[#This Row],[Meals 
Cost]]+Expenses[[#This Row],[Lodging Cost]],2),0)))</f>
        <v/>
      </c>
      <c r="N70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4" spans="1:14" x14ac:dyDescent="0.25">
      <c r="A704" s="89"/>
      <c r="B704" s="100" t="str">
        <f>IF(Expenses[[#This Row],[Employee ID]]="(enter ID)","(autofill)",IF(Expenses[[#This Row],[Employee ID]]="","",IFERROR(VLOOKUP(Expenses[[#This Row],[Employee ID]],EmployeeInfo[],3,0),"ID ERROR")))</f>
        <v/>
      </c>
      <c r="C704" s="90"/>
      <c r="D704" s="91"/>
      <c r="E704" s="92"/>
      <c r="F704" s="93"/>
      <c r="G704" s="136"/>
      <c r="H704" s="102" t="str">
        <f>IF(Expenses[[#This Row],[Employee ID]]="(enter ID)","(autofill)",IF(Expenses[[#This Row],[Employee ID]]="","",IFERROR(VLOOKUP(Expenses[[#This Row],[Employee ID]],EmployeeInfo[],7,0),"ID ERROR")))</f>
        <v/>
      </c>
      <c r="I704" s="94"/>
      <c r="J704" s="126"/>
      <c r="K704" s="126"/>
      <c r="L704" s="104" t="str">
        <f>IF(Expenses[[#This Row],[Employee ID]]="(enter ID)","(autofill)",IF(Expenses[[#This Row],[Employee ID]]="","",IFERROR(ROUND(Expenses[[#This Row],['# of Hours]]*Expenses[[#This Row],[Hourly Rate]],2),0)))</f>
        <v/>
      </c>
      <c r="M704" s="104" t="str">
        <f>IF(Expenses[[#This Row],[Employee ID]]="(enter ID)","(autofill)",IF(Expenses[[#This Row],[Employee ID]]="","",IFERROR(ROUND(ROUND(Expenses[[#This Row],[Miles Traveled]]*0.655,2)+Expenses[[#This Row],[Meals 
Cost]]+Expenses[[#This Row],[Lodging Cost]],2),0)))</f>
        <v/>
      </c>
      <c r="N70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5" spans="1:14" x14ac:dyDescent="0.25">
      <c r="A705" s="89"/>
      <c r="B705" s="100" t="str">
        <f>IF(Expenses[[#This Row],[Employee ID]]="(enter ID)","(autofill)",IF(Expenses[[#This Row],[Employee ID]]="","",IFERROR(VLOOKUP(Expenses[[#This Row],[Employee ID]],EmployeeInfo[],3,0),"ID ERROR")))</f>
        <v/>
      </c>
      <c r="C705" s="90"/>
      <c r="D705" s="91"/>
      <c r="E705" s="92"/>
      <c r="F705" s="93"/>
      <c r="G705" s="136"/>
      <c r="H705" s="102" t="str">
        <f>IF(Expenses[[#This Row],[Employee ID]]="(enter ID)","(autofill)",IF(Expenses[[#This Row],[Employee ID]]="","",IFERROR(VLOOKUP(Expenses[[#This Row],[Employee ID]],EmployeeInfo[],7,0),"ID ERROR")))</f>
        <v/>
      </c>
      <c r="I705" s="94"/>
      <c r="J705" s="126"/>
      <c r="K705" s="126"/>
      <c r="L705" s="104" t="str">
        <f>IF(Expenses[[#This Row],[Employee ID]]="(enter ID)","(autofill)",IF(Expenses[[#This Row],[Employee ID]]="","",IFERROR(ROUND(Expenses[[#This Row],['# of Hours]]*Expenses[[#This Row],[Hourly Rate]],2),0)))</f>
        <v/>
      </c>
      <c r="M705" s="104" t="str">
        <f>IF(Expenses[[#This Row],[Employee ID]]="(enter ID)","(autofill)",IF(Expenses[[#This Row],[Employee ID]]="","",IFERROR(ROUND(ROUND(Expenses[[#This Row],[Miles Traveled]]*0.655,2)+Expenses[[#This Row],[Meals 
Cost]]+Expenses[[#This Row],[Lodging Cost]],2),0)))</f>
        <v/>
      </c>
      <c r="N70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6" spans="1:14" x14ac:dyDescent="0.25">
      <c r="A706" s="89"/>
      <c r="B706" s="100" t="str">
        <f>IF(Expenses[[#This Row],[Employee ID]]="(enter ID)","(autofill)",IF(Expenses[[#This Row],[Employee ID]]="","",IFERROR(VLOOKUP(Expenses[[#This Row],[Employee ID]],EmployeeInfo[],3,0),"ID ERROR")))</f>
        <v/>
      </c>
      <c r="C706" s="90"/>
      <c r="D706" s="91"/>
      <c r="E706" s="92"/>
      <c r="F706" s="93"/>
      <c r="G706" s="136"/>
      <c r="H706" s="102" t="str">
        <f>IF(Expenses[[#This Row],[Employee ID]]="(enter ID)","(autofill)",IF(Expenses[[#This Row],[Employee ID]]="","",IFERROR(VLOOKUP(Expenses[[#This Row],[Employee ID]],EmployeeInfo[],7,0),"ID ERROR")))</f>
        <v/>
      </c>
      <c r="I706" s="94"/>
      <c r="J706" s="126"/>
      <c r="K706" s="126"/>
      <c r="L706" s="104" t="str">
        <f>IF(Expenses[[#This Row],[Employee ID]]="(enter ID)","(autofill)",IF(Expenses[[#This Row],[Employee ID]]="","",IFERROR(ROUND(Expenses[[#This Row],['# of Hours]]*Expenses[[#This Row],[Hourly Rate]],2),0)))</f>
        <v/>
      </c>
      <c r="M706" s="104" t="str">
        <f>IF(Expenses[[#This Row],[Employee ID]]="(enter ID)","(autofill)",IF(Expenses[[#This Row],[Employee ID]]="","",IFERROR(ROUND(ROUND(Expenses[[#This Row],[Miles Traveled]]*0.655,2)+Expenses[[#This Row],[Meals 
Cost]]+Expenses[[#This Row],[Lodging Cost]],2),0)))</f>
        <v/>
      </c>
      <c r="N70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7" spans="1:14" x14ac:dyDescent="0.25">
      <c r="A707" s="89"/>
      <c r="B707" s="100" t="str">
        <f>IF(Expenses[[#This Row],[Employee ID]]="(enter ID)","(autofill)",IF(Expenses[[#This Row],[Employee ID]]="","",IFERROR(VLOOKUP(Expenses[[#This Row],[Employee ID]],EmployeeInfo[],3,0),"ID ERROR")))</f>
        <v/>
      </c>
      <c r="C707" s="90"/>
      <c r="D707" s="91"/>
      <c r="E707" s="92"/>
      <c r="F707" s="93"/>
      <c r="G707" s="136"/>
      <c r="H707" s="102" t="str">
        <f>IF(Expenses[[#This Row],[Employee ID]]="(enter ID)","(autofill)",IF(Expenses[[#This Row],[Employee ID]]="","",IFERROR(VLOOKUP(Expenses[[#This Row],[Employee ID]],EmployeeInfo[],7,0),"ID ERROR")))</f>
        <v/>
      </c>
      <c r="I707" s="94"/>
      <c r="J707" s="126"/>
      <c r="K707" s="126"/>
      <c r="L707" s="104" t="str">
        <f>IF(Expenses[[#This Row],[Employee ID]]="(enter ID)","(autofill)",IF(Expenses[[#This Row],[Employee ID]]="","",IFERROR(ROUND(Expenses[[#This Row],['# of Hours]]*Expenses[[#This Row],[Hourly Rate]],2),0)))</f>
        <v/>
      </c>
      <c r="M707" s="104" t="str">
        <f>IF(Expenses[[#This Row],[Employee ID]]="(enter ID)","(autofill)",IF(Expenses[[#This Row],[Employee ID]]="","",IFERROR(ROUND(ROUND(Expenses[[#This Row],[Miles Traveled]]*0.655,2)+Expenses[[#This Row],[Meals 
Cost]]+Expenses[[#This Row],[Lodging Cost]],2),0)))</f>
        <v/>
      </c>
      <c r="N70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8" spans="1:14" x14ac:dyDescent="0.25">
      <c r="A708" s="89"/>
      <c r="B708" s="100" t="str">
        <f>IF(Expenses[[#This Row],[Employee ID]]="(enter ID)","(autofill)",IF(Expenses[[#This Row],[Employee ID]]="","",IFERROR(VLOOKUP(Expenses[[#This Row],[Employee ID]],EmployeeInfo[],3,0),"ID ERROR")))</f>
        <v/>
      </c>
      <c r="C708" s="90"/>
      <c r="D708" s="91"/>
      <c r="E708" s="92"/>
      <c r="F708" s="93"/>
      <c r="G708" s="136"/>
      <c r="H708" s="102" t="str">
        <f>IF(Expenses[[#This Row],[Employee ID]]="(enter ID)","(autofill)",IF(Expenses[[#This Row],[Employee ID]]="","",IFERROR(VLOOKUP(Expenses[[#This Row],[Employee ID]],EmployeeInfo[],7,0),"ID ERROR")))</f>
        <v/>
      </c>
      <c r="I708" s="94"/>
      <c r="J708" s="126"/>
      <c r="K708" s="126"/>
      <c r="L708" s="104" t="str">
        <f>IF(Expenses[[#This Row],[Employee ID]]="(enter ID)","(autofill)",IF(Expenses[[#This Row],[Employee ID]]="","",IFERROR(ROUND(Expenses[[#This Row],['# of Hours]]*Expenses[[#This Row],[Hourly Rate]],2),0)))</f>
        <v/>
      </c>
      <c r="M708" s="104" t="str">
        <f>IF(Expenses[[#This Row],[Employee ID]]="(enter ID)","(autofill)",IF(Expenses[[#This Row],[Employee ID]]="","",IFERROR(ROUND(ROUND(Expenses[[#This Row],[Miles Traveled]]*0.655,2)+Expenses[[#This Row],[Meals 
Cost]]+Expenses[[#This Row],[Lodging Cost]],2),0)))</f>
        <v/>
      </c>
      <c r="N70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09" spans="1:14" x14ac:dyDescent="0.25">
      <c r="A709" s="89"/>
      <c r="B709" s="100" t="str">
        <f>IF(Expenses[[#This Row],[Employee ID]]="(enter ID)","(autofill)",IF(Expenses[[#This Row],[Employee ID]]="","",IFERROR(VLOOKUP(Expenses[[#This Row],[Employee ID]],EmployeeInfo[],3,0),"ID ERROR")))</f>
        <v/>
      </c>
      <c r="C709" s="90"/>
      <c r="D709" s="91"/>
      <c r="E709" s="92"/>
      <c r="F709" s="93"/>
      <c r="G709" s="136"/>
      <c r="H709" s="102" t="str">
        <f>IF(Expenses[[#This Row],[Employee ID]]="(enter ID)","(autofill)",IF(Expenses[[#This Row],[Employee ID]]="","",IFERROR(VLOOKUP(Expenses[[#This Row],[Employee ID]],EmployeeInfo[],7,0),"ID ERROR")))</f>
        <v/>
      </c>
      <c r="I709" s="94"/>
      <c r="J709" s="126"/>
      <c r="K709" s="126"/>
      <c r="L709" s="104" t="str">
        <f>IF(Expenses[[#This Row],[Employee ID]]="(enter ID)","(autofill)",IF(Expenses[[#This Row],[Employee ID]]="","",IFERROR(ROUND(Expenses[[#This Row],['# of Hours]]*Expenses[[#This Row],[Hourly Rate]],2),0)))</f>
        <v/>
      </c>
      <c r="M709" s="104" t="str">
        <f>IF(Expenses[[#This Row],[Employee ID]]="(enter ID)","(autofill)",IF(Expenses[[#This Row],[Employee ID]]="","",IFERROR(ROUND(ROUND(Expenses[[#This Row],[Miles Traveled]]*0.655,2)+Expenses[[#This Row],[Meals 
Cost]]+Expenses[[#This Row],[Lodging Cost]],2),0)))</f>
        <v/>
      </c>
      <c r="N70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0" spans="1:14" x14ac:dyDescent="0.25">
      <c r="A710" s="89"/>
      <c r="B710" s="100" t="str">
        <f>IF(Expenses[[#This Row],[Employee ID]]="(enter ID)","(autofill)",IF(Expenses[[#This Row],[Employee ID]]="","",IFERROR(VLOOKUP(Expenses[[#This Row],[Employee ID]],EmployeeInfo[],3,0),"ID ERROR")))</f>
        <v/>
      </c>
      <c r="C710" s="90"/>
      <c r="D710" s="91"/>
      <c r="E710" s="92"/>
      <c r="F710" s="93"/>
      <c r="G710" s="136"/>
      <c r="H710" s="102" t="str">
        <f>IF(Expenses[[#This Row],[Employee ID]]="(enter ID)","(autofill)",IF(Expenses[[#This Row],[Employee ID]]="","",IFERROR(VLOOKUP(Expenses[[#This Row],[Employee ID]],EmployeeInfo[],7,0),"ID ERROR")))</f>
        <v/>
      </c>
      <c r="I710" s="94"/>
      <c r="J710" s="126"/>
      <c r="K710" s="126"/>
      <c r="L710" s="104" t="str">
        <f>IF(Expenses[[#This Row],[Employee ID]]="(enter ID)","(autofill)",IF(Expenses[[#This Row],[Employee ID]]="","",IFERROR(ROUND(Expenses[[#This Row],['# of Hours]]*Expenses[[#This Row],[Hourly Rate]],2),0)))</f>
        <v/>
      </c>
      <c r="M710" s="104" t="str">
        <f>IF(Expenses[[#This Row],[Employee ID]]="(enter ID)","(autofill)",IF(Expenses[[#This Row],[Employee ID]]="","",IFERROR(ROUND(ROUND(Expenses[[#This Row],[Miles Traveled]]*0.655,2)+Expenses[[#This Row],[Meals 
Cost]]+Expenses[[#This Row],[Lodging Cost]],2),0)))</f>
        <v/>
      </c>
      <c r="N71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1" spans="1:14" x14ac:dyDescent="0.25">
      <c r="A711" s="89"/>
      <c r="B711" s="100" t="str">
        <f>IF(Expenses[[#This Row],[Employee ID]]="(enter ID)","(autofill)",IF(Expenses[[#This Row],[Employee ID]]="","",IFERROR(VLOOKUP(Expenses[[#This Row],[Employee ID]],EmployeeInfo[],3,0),"ID ERROR")))</f>
        <v/>
      </c>
      <c r="C711" s="90"/>
      <c r="D711" s="91"/>
      <c r="E711" s="92"/>
      <c r="F711" s="93"/>
      <c r="G711" s="136"/>
      <c r="H711" s="102" t="str">
        <f>IF(Expenses[[#This Row],[Employee ID]]="(enter ID)","(autofill)",IF(Expenses[[#This Row],[Employee ID]]="","",IFERROR(VLOOKUP(Expenses[[#This Row],[Employee ID]],EmployeeInfo[],7,0),"ID ERROR")))</f>
        <v/>
      </c>
      <c r="I711" s="94"/>
      <c r="J711" s="126"/>
      <c r="K711" s="126"/>
      <c r="L711" s="104" t="str">
        <f>IF(Expenses[[#This Row],[Employee ID]]="(enter ID)","(autofill)",IF(Expenses[[#This Row],[Employee ID]]="","",IFERROR(ROUND(Expenses[[#This Row],['# of Hours]]*Expenses[[#This Row],[Hourly Rate]],2),0)))</f>
        <v/>
      </c>
      <c r="M711" s="104" t="str">
        <f>IF(Expenses[[#This Row],[Employee ID]]="(enter ID)","(autofill)",IF(Expenses[[#This Row],[Employee ID]]="","",IFERROR(ROUND(ROUND(Expenses[[#This Row],[Miles Traveled]]*0.655,2)+Expenses[[#This Row],[Meals 
Cost]]+Expenses[[#This Row],[Lodging Cost]],2),0)))</f>
        <v/>
      </c>
      <c r="N71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2" spans="1:14" x14ac:dyDescent="0.25">
      <c r="A712" s="89"/>
      <c r="B712" s="100" t="str">
        <f>IF(Expenses[[#This Row],[Employee ID]]="(enter ID)","(autofill)",IF(Expenses[[#This Row],[Employee ID]]="","",IFERROR(VLOOKUP(Expenses[[#This Row],[Employee ID]],EmployeeInfo[],3,0),"ID ERROR")))</f>
        <v/>
      </c>
      <c r="C712" s="90"/>
      <c r="D712" s="91"/>
      <c r="E712" s="92"/>
      <c r="F712" s="93"/>
      <c r="G712" s="136"/>
      <c r="H712" s="102" t="str">
        <f>IF(Expenses[[#This Row],[Employee ID]]="(enter ID)","(autofill)",IF(Expenses[[#This Row],[Employee ID]]="","",IFERROR(VLOOKUP(Expenses[[#This Row],[Employee ID]],EmployeeInfo[],7,0),"ID ERROR")))</f>
        <v/>
      </c>
      <c r="I712" s="94"/>
      <c r="J712" s="126"/>
      <c r="K712" s="126"/>
      <c r="L712" s="104" t="str">
        <f>IF(Expenses[[#This Row],[Employee ID]]="(enter ID)","(autofill)",IF(Expenses[[#This Row],[Employee ID]]="","",IFERROR(ROUND(Expenses[[#This Row],['# of Hours]]*Expenses[[#This Row],[Hourly Rate]],2),0)))</f>
        <v/>
      </c>
      <c r="M712" s="104" t="str">
        <f>IF(Expenses[[#This Row],[Employee ID]]="(enter ID)","(autofill)",IF(Expenses[[#This Row],[Employee ID]]="","",IFERROR(ROUND(ROUND(Expenses[[#This Row],[Miles Traveled]]*0.655,2)+Expenses[[#This Row],[Meals 
Cost]]+Expenses[[#This Row],[Lodging Cost]],2),0)))</f>
        <v/>
      </c>
      <c r="N71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3" spans="1:14" x14ac:dyDescent="0.25">
      <c r="A713" s="89"/>
      <c r="B713" s="100" t="str">
        <f>IF(Expenses[[#This Row],[Employee ID]]="(enter ID)","(autofill)",IF(Expenses[[#This Row],[Employee ID]]="","",IFERROR(VLOOKUP(Expenses[[#This Row],[Employee ID]],EmployeeInfo[],3,0),"ID ERROR")))</f>
        <v/>
      </c>
      <c r="C713" s="90"/>
      <c r="D713" s="91"/>
      <c r="E713" s="92"/>
      <c r="F713" s="93"/>
      <c r="G713" s="136"/>
      <c r="H713" s="102" t="str">
        <f>IF(Expenses[[#This Row],[Employee ID]]="(enter ID)","(autofill)",IF(Expenses[[#This Row],[Employee ID]]="","",IFERROR(VLOOKUP(Expenses[[#This Row],[Employee ID]],EmployeeInfo[],7,0),"ID ERROR")))</f>
        <v/>
      </c>
      <c r="I713" s="94"/>
      <c r="J713" s="126"/>
      <c r="K713" s="126"/>
      <c r="L713" s="104" t="str">
        <f>IF(Expenses[[#This Row],[Employee ID]]="(enter ID)","(autofill)",IF(Expenses[[#This Row],[Employee ID]]="","",IFERROR(ROUND(Expenses[[#This Row],['# of Hours]]*Expenses[[#This Row],[Hourly Rate]],2),0)))</f>
        <v/>
      </c>
      <c r="M713" s="104" t="str">
        <f>IF(Expenses[[#This Row],[Employee ID]]="(enter ID)","(autofill)",IF(Expenses[[#This Row],[Employee ID]]="","",IFERROR(ROUND(ROUND(Expenses[[#This Row],[Miles Traveled]]*0.655,2)+Expenses[[#This Row],[Meals 
Cost]]+Expenses[[#This Row],[Lodging Cost]],2),0)))</f>
        <v/>
      </c>
      <c r="N71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4" spans="1:14" x14ac:dyDescent="0.25">
      <c r="A714" s="89"/>
      <c r="B714" s="100" t="str">
        <f>IF(Expenses[[#This Row],[Employee ID]]="(enter ID)","(autofill)",IF(Expenses[[#This Row],[Employee ID]]="","",IFERROR(VLOOKUP(Expenses[[#This Row],[Employee ID]],EmployeeInfo[],3,0),"ID ERROR")))</f>
        <v/>
      </c>
      <c r="C714" s="90"/>
      <c r="D714" s="91"/>
      <c r="E714" s="92"/>
      <c r="F714" s="93"/>
      <c r="G714" s="136"/>
      <c r="H714" s="102" t="str">
        <f>IF(Expenses[[#This Row],[Employee ID]]="(enter ID)","(autofill)",IF(Expenses[[#This Row],[Employee ID]]="","",IFERROR(VLOOKUP(Expenses[[#This Row],[Employee ID]],EmployeeInfo[],7,0),"ID ERROR")))</f>
        <v/>
      </c>
      <c r="I714" s="94"/>
      <c r="J714" s="126"/>
      <c r="K714" s="126"/>
      <c r="L714" s="104" t="str">
        <f>IF(Expenses[[#This Row],[Employee ID]]="(enter ID)","(autofill)",IF(Expenses[[#This Row],[Employee ID]]="","",IFERROR(ROUND(Expenses[[#This Row],['# of Hours]]*Expenses[[#This Row],[Hourly Rate]],2),0)))</f>
        <v/>
      </c>
      <c r="M714" s="104" t="str">
        <f>IF(Expenses[[#This Row],[Employee ID]]="(enter ID)","(autofill)",IF(Expenses[[#This Row],[Employee ID]]="","",IFERROR(ROUND(ROUND(Expenses[[#This Row],[Miles Traveled]]*0.655,2)+Expenses[[#This Row],[Meals 
Cost]]+Expenses[[#This Row],[Lodging Cost]],2),0)))</f>
        <v/>
      </c>
      <c r="N71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5" spans="1:14" x14ac:dyDescent="0.25">
      <c r="A715" s="89"/>
      <c r="B715" s="100" t="str">
        <f>IF(Expenses[[#This Row],[Employee ID]]="(enter ID)","(autofill)",IF(Expenses[[#This Row],[Employee ID]]="","",IFERROR(VLOOKUP(Expenses[[#This Row],[Employee ID]],EmployeeInfo[],3,0),"ID ERROR")))</f>
        <v/>
      </c>
      <c r="C715" s="90"/>
      <c r="D715" s="91"/>
      <c r="E715" s="92"/>
      <c r="F715" s="93"/>
      <c r="G715" s="136"/>
      <c r="H715" s="102" t="str">
        <f>IF(Expenses[[#This Row],[Employee ID]]="(enter ID)","(autofill)",IF(Expenses[[#This Row],[Employee ID]]="","",IFERROR(VLOOKUP(Expenses[[#This Row],[Employee ID]],EmployeeInfo[],7,0),"ID ERROR")))</f>
        <v/>
      </c>
      <c r="I715" s="94"/>
      <c r="J715" s="126"/>
      <c r="K715" s="126"/>
      <c r="L715" s="104" t="str">
        <f>IF(Expenses[[#This Row],[Employee ID]]="(enter ID)","(autofill)",IF(Expenses[[#This Row],[Employee ID]]="","",IFERROR(ROUND(Expenses[[#This Row],['# of Hours]]*Expenses[[#This Row],[Hourly Rate]],2),0)))</f>
        <v/>
      </c>
      <c r="M715" s="104" t="str">
        <f>IF(Expenses[[#This Row],[Employee ID]]="(enter ID)","(autofill)",IF(Expenses[[#This Row],[Employee ID]]="","",IFERROR(ROUND(ROUND(Expenses[[#This Row],[Miles Traveled]]*0.655,2)+Expenses[[#This Row],[Meals 
Cost]]+Expenses[[#This Row],[Lodging Cost]],2),0)))</f>
        <v/>
      </c>
      <c r="N71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6" spans="1:14" x14ac:dyDescent="0.25">
      <c r="A716" s="89"/>
      <c r="B716" s="100" t="str">
        <f>IF(Expenses[[#This Row],[Employee ID]]="(enter ID)","(autofill)",IF(Expenses[[#This Row],[Employee ID]]="","",IFERROR(VLOOKUP(Expenses[[#This Row],[Employee ID]],EmployeeInfo[],3,0),"ID ERROR")))</f>
        <v/>
      </c>
      <c r="C716" s="90"/>
      <c r="D716" s="91"/>
      <c r="E716" s="92"/>
      <c r="F716" s="93"/>
      <c r="G716" s="136"/>
      <c r="H716" s="102" t="str">
        <f>IF(Expenses[[#This Row],[Employee ID]]="(enter ID)","(autofill)",IF(Expenses[[#This Row],[Employee ID]]="","",IFERROR(VLOOKUP(Expenses[[#This Row],[Employee ID]],EmployeeInfo[],7,0),"ID ERROR")))</f>
        <v/>
      </c>
      <c r="I716" s="94"/>
      <c r="J716" s="126"/>
      <c r="K716" s="126"/>
      <c r="L716" s="104" t="str">
        <f>IF(Expenses[[#This Row],[Employee ID]]="(enter ID)","(autofill)",IF(Expenses[[#This Row],[Employee ID]]="","",IFERROR(ROUND(Expenses[[#This Row],['# of Hours]]*Expenses[[#This Row],[Hourly Rate]],2),0)))</f>
        <v/>
      </c>
      <c r="M716" s="104" t="str">
        <f>IF(Expenses[[#This Row],[Employee ID]]="(enter ID)","(autofill)",IF(Expenses[[#This Row],[Employee ID]]="","",IFERROR(ROUND(ROUND(Expenses[[#This Row],[Miles Traveled]]*0.655,2)+Expenses[[#This Row],[Meals 
Cost]]+Expenses[[#This Row],[Lodging Cost]],2),0)))</f>
        <v/>
      </c>
      <c r="N71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7" spans="1:14" x14ac:dyDescent="0.25">
      <c r="A717" s="89"/>
      <c r="B717" s="100" t="str">
        <f>IF(Expenses[[#This Row],[Employee ID]]="(enter ID)","(autofill)",IF(Expenses[[#This Row],[Employee ID]]="","",IFERROR(VLOOKUP(Expenses[[#This Row],[Employee ID]],EmployeeInfo[],3,0),"ID ERROR")))</f>
        <v/>
      </c>
      <c r="C717" s="90"/>
      <c r="D717" s="91"/>
      <c r="E717" s="92"/>
      <c r="F717" s="93"/>
      <c r="G717" s="136"/>
      <c r="H717" s="102" t="str">
        <f>IF(Expenses[[#This Row],[Employee ID]]="(enter ID)","(autofill)",IF(Expenses[[#This Row],[Employee ID]]="","",IFERROR(VLOOKUP(Expenses[[#This Row],[Employee ID]],EmployeeInfo[],7,0),"ID ERROR")))</f>
        <v/>
      </c>
      <c r="I717" s="94"/>
      <c r="J717" s="126"/>
      <c r="K717" s="126"/>
      <c r="L717" s="104" t="str">
        <f>IF(Expenses[[#This Row],[Employee ID]]="(enter ID)","(autofill)",IF(Expenses[[#This Row],[Employee ID]]="","",IFERROR(ROUND(Expenses[[#This Row],['# of Hours]]*Expenses[[#This Row],[Hourly Rate]],2),0)))</f>
        <v/>
      </c>
      <c r="M717" s="104" t="str">
        <f>IF(Expenses[[#This Row],[Employee ID]]="(enter ID)","(autofill)",IF(Expenses[[#This Row],[Employee ID]]="","",IFERROR(ROUND(ROUND(Expenses[[#This Row],[Miles Traveled]]*0.655,2)+Expenses[[#This Row],[Meals 
Cost]]+Expenses[[#This Row],[Lodging Cost]],2),0)))</f>
        <v/>
      </c>
      <c r="N71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8" spans="1:14" x14ac:dyDescent="0.25">
      <c r="A718" s="89"/>
      <c r="B718" s="100" t="str">
        <f>IF(Expenses[[#This Row],[Employee ID]]="(enter ID)","(autofill)",IF(Expenses[[#This Row],[Employee ID]]="","",IFERROR(VLOOKUP(Expenses[[#This Row],[Employee ID]],EmployeeInfo[],3,0),"ID ERROR")))</f>
        <v/>
      </c>
      <c r="C718" s="90"/>
      <c r="D718" s="91"/>
      <c r="E718" s="92"/>
      <c r="F718" s="93"/>
      <c r="G718" s="136"/>
      <c r="H718" s="102" t="str">
        <f>IF(Expenses[[#This Row],[Employee ID]]="(enter ID)","(autofill)",IF(Expenses[[#This Row],[Employee ID]]="","",IFERROR(VLOOKUP(Expenses[[#This Row],[Employee ID]],EmployeeInfo[],7,0),"ID ERROR")))</f>
        <v/>
      </c>
      <c r="I718" s="94"/>
      <c r="J718" s="126"/>
      <c r="K718" s="126"/>
      <c r="L718" s="104" t="str">
        <f>IF(Expenses[[#This Row],[Employee ID]]="(enter ID)","(autofill)",IF(Expenses[[#This Row],[Employee ID]]="","",IFERROR(ROUND(Expenses[[#This Row],['# of Hours]]*Expenses[[#This Row],[Hourly Rate]],2),0)))</f>
        <v/>
      </c>
      <c r="M718" s="104" t="str">
        <f>IF(Expenses[[#This Row],[Employee ID]]="(enter ID)","(autofill)",IF(Expenses[[#This Row],[Employee ID]]="","",IFERROR(ROUND(ROUND(Expenses[[#This Row],[Miles Traveled]]*0.655,2)+Expenses[[#This Row],[Meals 
Cost]]+Expenses[[#This Row],[Lodging Cost]],2),0)))</f>
        <v/>
      </c>
      <c r="N71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19" spans="1:14" x14ac:dyDescent="0.25">
      <c r="A719" s="89"/>
      <c r="B719" s="100" t="str">
        <f>IF(Expenses[[#This Row],[Employee ID]]="(enter ID)","(autofill)",IF(Expenses[[#This Row],[Employee ID]]="","",IFERROR(VLOOKUP(Expenses[[#This Row],[Employee ID]],EmployeeInfo[],3,0),"ID ERROR")))</f>
        <v/>
      </c>
      <c r="C719" s="90"/>
      <c r="D719" s="91"/>
      <c r="E719" s="92"/>
      <c r="F719" s="93"/>
      <c r="G719" s="136"/>
      <c r="H719" s="102" t="str">
        <f>IF(Expenses[[#This Row],[Employee ID]]="(enter ID)","(autofill)",IF(Expenses[[#This Row],[Employee ID]]="","",IFERROR(VLOOKUP(Expenses[[#This Row],[Employee ID]],EmployeeInfo[],7,0),"ID ERROR")))</f>
        <v/>
      </c>
      <c r="I719" s="94"/>
      <c r="J719" s="126"/>
      <c r="K719" s="126"/>
      <c r="L719" s="104" t="str">
        <f>IF(Expenses[[#This Row],[Employee ID]]="(enter ID)","(autofill)",IF(Expenses[[#This Row],[Employee ID]]="","",IFERROR(ROUND(Expenses[[#This Row],['# of Hours]]*Expenses[[#This Row],[Hourly Rate]],2),0)))</f>
        <v/>
      </c>
      <c r="M719" s="104" t="str">
        <f>IF(Expenses[[#This Row],[Employee ID]]="(enter ID)","(autofill)",IF(Expenses[[#This Row],[Employee ID]]="","",IFERROR(ROUND(ROUND(Expenses[[#This Row],[Miles Traveled]]*0.655,2)+Expenses[[#This Row],[Meals 
Cost]]+Expenses[[#This Row],[Lodging Cost]],2),0)))</f>
        <v/>
      </c>
      <c r="N71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0" spans="1:14" x14ac:dyDescent="0.25">
      <c r="A720" s="89"/>
      <c r="B720" s="100" t="str">
        <f>IF(Expenses[[#This Row],[Employee ID]]="(enter ID)","(autofill)",IF(Expenses[[#This Row],[Employee ID]]="","",IFERROR(VLOOKUP(Expenses[[#This Row],[Employee ID]],EmployeeInfo[],3,0),"ID ERROR")))</f>
        <v/>
      </c>
      <c r="C720" s="90"/>
      <c r="D720" s="91"/>
      <c r="E720" s="92"/>
      <c r="F720" s="93"/>
      <c r="G720" s="136"/>
      <c r="H720" s="102" t="str">
        <f>IF(Expenses[[#This Row],[Employee ID]]="(enter ID)","(autofill)",IF(Expenses[[#This Row],[Employee ID]]="","",IFERROR(VLOOKUP(Expenses[[#This Row],[Employee ID]],EmployeeInfo[],7,0),"ID ERROR")))</f>
        <v/>
      </c>
      <c r="I720" s="94"/>
      <c r="J720" s="126"/>
      <c r="K720" s="126"/>
      <c r="L720" s="104" t="str">
        <f>IF(Expenses[[#This Row],[Employee ID]]="(enter ID)","(autofill)",IF(Expenses[[#This Row],[Employee ID]]="","",IFERROR(ROUND(Expenses[[#This Row],['# of Hours]]*Expenses[[#This Row],[Hourly Rate]],2),0)))</f>
        <v/>
      </c>
      <c r="M720" s="104" t="str">
        <f>IF(Expenses[[#This Row],[Employee ID]]="(enter ID)","(autofill)",IF(Expenses[[#This Row],[Employee ID]]="","",IFERROR(ROUND(ROUND(Expenses[[#This Row],[Miles Traveled]]*0.655,2)+Expenses[[#This Row],[Meals 
Cost]]+Expenses[[#This Row],[Lodging Cost]],2),0)))</f>
        <v/>
      </c>
      <c r="N72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1" spans="1:14" x14ac:dyDescent="0.25">
      <c r="A721" s="89"/>
      <c r="B721" s="100" t="str">
        <f>IF(Expenses[[#This Row],[Employee ID]]="(enter ID)","(autofill)",IF(Expenses[[#This Row],[Employee ID]]="","",IFERROR(VLOOKUP(Expenses[[#This Row],[Employee ID]],EmployeeInfo[],3,0),"ID ERROR")))</f>
        <v/>
      </c>
      <c r="C721" s="90"/>
      <c r="D721" s="91"/>
      <c r="E721" s="92"/>
      <c r="F721" s="93"/>
      <c r="G721" s="136"/>
      <c r="H721" s="102" t="str">
        <f>IF(Expenses[[#This Row],[Employee ID]]="(enter ID)","(autofill)",IF(Expenses[[#This Row],[Employee ID]]="","",IFERROR(VLOOKUP(Expenses[[#This Row],[Employee ID]],EmployeeInfo[],7,0),"ID ERROR")))</f>
        <v/>
      </c>
      <c r="I721" s="94"/>
      <c r="J721" s="126"/>
      <c r="K721" s="126"/>
      <c r="L721" s="104" t="str">
        <f>IF(Expenses[[#This Row],[Employee ID]]="(enter ID)","(autofill)",IF(Expenses[[#This Row],[Employee ID]]="","",IFERROR(ROUND(Expenses[[#This Row],['# of Hours]]*Expenses[[#This Row],[Hourly Rate]],2),0)))</f>
        <v/>
      </c>
      <c r="M721" s="104" t="str">
        <f>IF(Expenses[[#This Row],[Employee ID]]="(enter ID)","(autofill)",IF(Expenses[[#This Row],[Employee ID]]="","",IFERROR(ROUND(ROUND(Expenses[[#This Row],[Miles Traveled]]*0.655,2)+Expenses[[#This Row],[Meals 
Cost]]+Expenses[[#This Row],[Lodging Cost]],2),0)))</f>
        <v/>
      </c>
      <c r="N72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2" spans="1:14" x14ac:dyDescent="0.25">
      <c r="A722" s="89"/>
      <c r="B722" s="100" t="str">
        <f>IF(Expenses[[#This Row],[Employee ID]]="(enter ID)","(autofill)",IF(Expenses[[#This Row],[Employee ID]]="","",IFERROR(VLOOKUP(Expenses[[#This Row],[Employee ID]],EmployeeInfo[],3,0),"ID ERROR")))</f>
        <v/>
      </c>
      <c r="C722" s="90"/>
      <c r="D722" s="91"/>
      <c r="E722" s="92"/>
      <c r="F722" s="93"/>
      <c r="G722" s="136"/>
      <c r="H722" s="102" t="str">
        <f>IF(Expenses[[#This Row],[Employee ID]]="(enter ID)","(autofill)",IF(Expenses[[#This Row],[Employee ID]]="","",IFERROR(VLOOKUP(Expenses[[#This Row],[Employee ID]],EmployeeInfo[],7,0),"ID ERROR")))</f>
        <v/>
      </c>
      <c r="I722" s="94"/>
      <c r="J722" s="126"/>
      <c r="K722" s="126"/>
      <c r="L722" s="104" t="str">
        <f>IF(Expenses[[#This Row],[Employee ID]]="(enter ID)","(autofill)",IF(Expenses[[#This Row],[Employee ID]]="","",IFERROR(ROUND(Expenses[[#This Row],['# of Hours]]*Expenses[[#This Row],[Hourly Rate]],2),0)))</f>
        <v/>
      </c>
      <c r="M722" s="104" t="str">
        <f>IF(Expenses[[#This Row],[Employee ID]]="(enter ID)","(autofill)",IF(Expenses[[#This Row],[Employee ID]]="","",IFERROR(ROUND(ROUND(Expenses[[#This Row],[Miles Traveled]]*0.655,2)+Expenses[[#This Row],[Meals 
Cost]]+Expenses[[#This Row],[Lodging Cost]],2),0)))</f>
        <v/>
      </c>
      <c r="N72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3" spans="1:14" x14ac:dyDescent="0.25">
      <c r="A723" s="89"/>
      <c r="B723" s="100" t="str">
        <f>IF(Expenses[[#This Row],[Employee ID]]="(enter ID)","(autofill)",IF(Expenses[[#This Row],[Employee ID]]="","",IFERROR(VLOOKUP(Expenses[[#This Row],[Employee ID]],EmployeeInfo[],3,0),"ID ERROR")))</f>
        <v/>
      </c>
      <c r="C723" s="90"/>
      <c r="D723" s="91"/>
      <c r="E723" s="92"/>
      <c r="F723" s="93"/>
      <c r="G723" s="136"/>
      <c r="H723" s="102" t="str">
        <f>IF(Expenses[[#This Row],[Employee ID]]="(enter ID)","(autofill)",IF(Expenses[[#This Row],[Employee ID]]="","",IFERROR(VLOOKUP(Expenses[[#This Row],[Employee ID]],EmployeeInfo[],7,0),"ID ERROR")))</f>
        <v/>
      </c>
      <c r="I723" s="94"/>
      <c r="J723" s="126"/>
      <c r="K723" s="126"/>
      <c r="L723" s="104" t="str">
        <f>IF(Expenses[[#This Row],[Employee ID]]="(enter ID)","(autofill)",IF(Expenses[[#This Row],[Employee ID]]="","",IFERROR(ROUND(Expenses[[#This Row],['# of Hours]]*Expenses[[#This Row],[Hourly Rate]],2),0)))</f>
        <v/>
      </c>
      <c r="M723" s="104" t="str">
        <f>IF(Expenses[[#This Row],[Employee ID]]="(enter ID)","(autofill)",IF(Expenses[[#This Row],[Employee ID]]="","",IFERROR(ROUND(ROUND(Expenses[[#This Row],[Miles Traveled]]*0.655,2)+Expenses[[#This Row],[Meals 
Cost]]+Expenses[[#This Row],[Lodging Cost]],2),0)))</f>
        <v/>
      </c>
      <c r="N72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4" spans="1:14" x14ac:dyDescent="0.25">
      <c r="A724" s="89"/>
      <c r="B724" s="100" t="str">
        <f>IF(Expenses[[#This Row],[Employee ID]]="(enter ID)","(autofill)",IF(Expenses[[#This Row],[Employee ID]]="","",IFERROR(VLOOKUP(Expenses[[#This Row],[Employee ID]],EmployeeInfo[],3,0),"ID ERROR")))</f>
        <v/>
      </c>
      <c r="C724" s="90"/>
      <c r="D724" s="91"/>
      <c r="E724" s="92"/>
      <c r="F724" s="93"/>
      <c r="G724" s="136"/>
      <c r="H724" s="102" t="str">
        <f>IF(Expenses[[#This Row],[Employee ID]]="(enter ID)","(autofill)",IF(Expenses[[#This Row],[Employee ID]]="","",IFERROR(VLOOKUP(Expenses[[#This Row],[Employee ID]],EmployeeInfo[],7,0),"ID ERROR")))</f>
        <v/>
      </c>
      <c r="I724" s="94"/>
      <c r="J724" s="126"/>
      <c r="K724" s="126"/>
      <c r="L724" s="104" t="str">
        <f>IF(Expenses[[#This Row],[Employee ID]]="(enter ID)","(autofill)",IF(Expenses[[#This Row],[Employee ID]]="","",IFERROR(ROUND(Expenses[[#This Row],['# of Hours]]*Expenses[[#This Row],[Hourly Rate]],2),0)))</f>
        <v/>
      </c>
      <c r="M724" s="104" t="str">
        <f>IF(Expenses[[#This Row],[Employee ID]]="(enter ID)","(autofill)",IF(Expenses[[#This Row],[Employee ID]]="","",IFERROR(ROUND(ROUND(Expenses[[#This Row],[Miles Traveled]]*0.655,2)+Expenses[[#This Row],[Meals 
Cost]]+Expenses[[#This Row],[Lodging Cost]],2),0)))</f>
        <v/>
      </c>
      <c r="N72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5" spans="1:14" x14ac:dyDescent="0.25">
      <c r="A725" s="89"/>
      <c r="B725" s="100" t="str">
        <f>IF(Expenses[[#This Row],[Employee ID]]="(enter ID)","(autofill)",IF(Expenses[[#This Row],[Employee ID]]="","",IFERROR(VLOOKUP(Expenses[[#This Row],[Employee ID]],EmployeeInfo[],3,0),"ID ERROR")))</f>
        <v/>
      </c>
      <c r="C725" s="90"/>
      <c r="D725" s="91"/>
      <c r="E725" s="92"/>
      <c r="F725" s="93"/>
      <c r="G725" s="136"/>
      <c r="H725" s="102" t="str">
        <f>IF(Expenses[[#This Row],[Employee ID]]="(enter ID)","(autofill)",IF(Expenses[[#This Row],[Employee ID]]="","",IFERROR(VLOOKUP(Expenses[[#This Row],[Employee ID]],EmployeeInfo[],7,0),"ID ERROR")))</f>
        <v/>
      </c>
      <c r="I725" s="94"/>
      <c r="J725" s="126"/>
      <c r="K725" s="126"/>
      <c r="L725" s="104" t="str">
        <f>IF(Expenses[[#This Row],[Employee ID]]="(enter ID)","(autofill)",IF(Expenses[[#This Row],[Employee ID]]="","",IFERROR(ROUND(Expenses[[#This Row],['# of Hours]]*Expenses[[#This Row],[Hourly Rate]],2),0)))</f>
        <v/>
      </c>
      <c r="M725" s="104" t="str">
        <f>IF(Expenses[[#This Row],[Employee ID]]="(enter ID)","(autofill)",IF(Expenses[[#This Row],[Employee ID]]="","",IFERROR(ROUND(ROUND(Expenses[[#This Row],[Miles Traveled]]*0.655,2)+Expenses[[#This Row],[Meals 
Cost]]+Expenses[[#This Row],[Lodging Cost]],2),0)))</f>
        <v/>
      </c>
      <c r="N72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6" spans="1:14" x14ac:dyDescent="0.25">
      <c r="A726" s="89"/>
      <c r="B726" s="100" t="str">
        <f>IF(Expenses[[#This Row],[Employee ID]]="(enter ID)","(autofill)",IF(Expenses[[#This Row],[Employee ID]]="","",IFERROR(VLOOKUP(Expenses[[#This Row],[Employee ID]],EmployeeInfo[],3,0),"ID ERROR")))</f>
        <v/>
      </c>
      <c r="C726" s="90"/>
      <c r="D726" s="91"/>
      <c r="E726" s="92"/>
      <c r="F726" s="93"/>
      <c r="G726" s="136"/>
      <c r="H726" s="102" t="str">
        <f>IF(Expenses[[#This Row],[Employee ID]]="(enter ID)","(autofill)",IF(Expenses[[#This Row],[Employee ID]]="","",IFERROR(VLOOKUP(Expenses[[#This Row],[Employee ID]],EmployeeInfo[],7,0),"ID ERROR")))</f>
        <v/>
      </c>
      <c r="I726" s="94"/>
      <c r="J726" s="126"/>
      <c r="K726" s="126"/>
      <c r="L726" s="104" t="str">
        <f>IF(Expenses[[#This Row],[Employee ID]]="(enter ID)","(autofill)",IF(Expenses[[#This Row],[Employee ID]]="","",IFERROR(ROUND(Expenses[[#This Row],['# of Hours]]*Expenses[[#This Row],[Hourly Rate]],2),0)))</f>
        <v/>
      </c>
      <c r="M726" s="104" t="str">
        <f>IF(Expenses[[#This Row],[Employee ID]]="(enter ID)","(autofill)",IF(Expenses[[#This Row],[Employee ID]]="","",IFERROR(ROUND(ROUND(Expenses[[#This Row],[Miles Traveled]]*0.655,2)+Expenses[[#This Row],[Meals 
Cost]]+Expenses[[#This Row],[Lodging Cost]],2),0)))</f>
        <v/>
      </c>
      <c r="N72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7" spans="1:14" x14ac:dyDescent="0.25">
      <c r="A727" s="89"/>
      <c r="B727" s="100" t="str">
        <f>IF(Expenses[[#This Row],[Employee ID]]="(enter ID)","(autofill)",IF(Expenses[[#This Row],[Employee ID]]="","",IFERROR(VLOOKUP(Expenses[[#This Row],[Employee ID]],EmployeeInfo[],3,0),"ID ERROR")))</f>
        <v/>
      </c>
      <c r="C727" s="90"/>
      <c r="D727" s="91"/>
      <c r="E727" s="92"/>
      <c r="F727" s="93"/>
      <c r="G727" s="136"/>
      <c r="H727" s="102" t="str">
        <f>IF(Expenses[[#This Row],[Employee ID]]="(enter ID)","(autofill)",IF(Expenses[[#This Row],[Employee ID]]="","",IFERROR(VLOOKUP(Expenses[[#This Row],[Employee ID]],EmployeeInfo[],7,0),"ID ERROR")))</f>
        <v/>
      </c>
      <c r="I727" s="94"/>
      <c r="J727" s="126"/>
      <c r="K727" s="126"/>
      <c r="L727" s="104" t="str">
        <f>IF(Expenses[[#This Row],[Employee ID]]="(enter ID)","(autofill)",IF(Expenses[[#This Row],[Employee ID]]="","",IFERROR(ROUND(Expenses[[#This Row],['# of Hours]]*Expenses[[#This Row],[Hourly Rate]],2),0)))</f>
        <v/>
      </c>
      <c r="M727" s="104" t="str">
        <f>IF(Expenses[[#This Row],[Employee ID]]="(enter ID)","(autofill)",IF(Expenses[[#This Row],[Employee ID]]="","",IFERROR(ROUND(ROUND(Expenses[[#This Row],[Miles Traveled]]*0.655,2)+Expenses[[#This Row],[Meals 
Cost]]+Expenses[[#This Row],[Lodging Cost]],2),0)))</f>
        <v/>
      </c>
      <c r="N72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8" spans="1:14" x14ac:dyDescent="0.25">
      <c r="A728" s="89"/>
      <c r="B728" s="100" t="str">
        <f>IF(Expenses[[#This Row],[Employee ID]]="(enter ID)","(autofill)",IF(Expenses[[#This Row],[Employee ID]]="","",IFERROR(VLOOKUP(Expenses[[#This Row],[Employee ID]],EmployeeInfo[],3,0),"ID ERROR")))</f>
        <v/>
      </c>
      <c r="C728" s="90"/>
      <c r="D728" s="91"/>
      <c r="E728" s="92"/>
      <c r="F728" s="93"/>
      <c r="G728" s="136"/>
      <c r="H728" s="102" t="str">
        <f>IF(Expenses[[#This Row],[Employee ID]]="(enter ID)","(autofill)",IF(Expenses[[#This Row],[Employee ID]]="","",IFERROR(VLOOKUP(Expenses[[#This Row],[Employee ID]],EmployeeInfo[],7,0),"ID ERROR")))</f>
        <v/>
      </c>
      <c r="I728" s="94"/>
      <c r="J728" s="126"/>
      <c r="K728" s="126"/>
      <c r="L728" s="104" t="str">
        <f>IF(Expenses[[#This Row],[Employee ID]]="(enter ID)","(autofill)",IF(Expenses[[#This Row],[Employee ID]]="","",IFERROR(ROUND(Expenses[[#This Row],['# of Hours]]*Expenses[[#This Row],[Hourly Rate]],2),0)))</f>
        <v/>
      </c>
      <c r="M728" s="104" t="str">
        <f>IF(Expenses[[#This Row],[Employee ID]]="(enter ID)","(autofill)",IF(Expenses[[#This Row],[Employee ID]]="","",IFERROR(ROUND(ROUND(Expenses[[#This Row],[Miles Traveled]]*0.655,2)+Expenses[[#This Row],[Meals 
Cost]]+Expenses[[#This Row],[Lodging Cost]],2),0)))</f>
        <v/>
      </c>
      <c r="N72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29" spans="1:14" x14ac:dyDescent="0.25">
      <c r="A729" s="89"/>
      <c r="B729" s="100" t="str">
        <f>IF(Expenses[[#This Row],[Employee ID]]="(enter ID)","(autofill)",IF(Expenses[[#This Row],[Employee ID]]="","",IFERROR(VLOOKUP(Expenses[[#This Row],[Employee ID]],EmployeeInfo[],3,0),"ID ERROR")))</f>
        <v/>
      </c>
      <c r="C729" s="90"/>
      <c r="D729" s="91"/>
      <c r="E729" s="92"/>
      <c r="F729" s="93"/>
      <c r="G729" s="136"/>
      <c r="H729" s="102" t="str">
        <f>IF(Expenses[[#This Row],[Employee ID]]="(enter ID)","(autofill)",IF(Expenses[[#This Row],[Employee ID]]="","",IFERROR(VLOOKUP(Expenses[[#This Row],[Employee ID]],EmployeeInfo[],7,0),"ID ERROR")))</f>
        <v/>
      </c>
      <c r="I729" s="94"/>
      <c r="J729" s="126"/>
      <c r="K729" s="126"/>
      <c r="L729" s="104" t="str">
        <f>IF(Expenses[[#This Row],[Employee ID]]="(enter ID)","(autofill)",IF(Expenses[[#This Row],[Employee ID]]="","",IFERROR(ROUND(Expenses[[#This Row],['# of Hours]]*Expenses[[#This Row],[Hourly Rate]],2),0)))</f>
        <v/>
      </c>
      <c r="M729" s="104" t="str">
        <f>IF(Expenses[[#This Row],[Employee ID]]="(enter ID)","(autofill)",IF(Expenses[[#This Row],[Employee ID]]="","",IFERROR(ROUND(ROUND(Expenses[[#This Row],[Miles Traveled]]*0.655,2)+Expenses[[#This Row],[Meals 
Cost]]+Expenses[[#This Row],[Lodging Cost]],2),0)))</f>
        <v/>
      </c>
      <c r="N72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0" spans="1:14" x14ac:dyDescent="0.25">
      <c r="A730" s="89"/>
      <c r="B730" s="100" t="str">
        <f>IF(Expenses[[#This Row],[Employee ID]]="(enter ID)","(autofill)",IF(Expenses[[#This Row],[Employee ID]]="","",IFERROR(VLOOKUP(Expenses[[#This Row],[Employee ID]],EmployeeInfo[],3,0),"ID ERROR")))</f>
        <v/>
      </c>
      <c r="C730" s="90"/>
      <c r="D730" s="91"/>
      <c r="E730" s="92"/>
      <c r="F730" s="93"/>
      <c r="G730" s="136"/>
      <c r="H730" s="102" t="str">
        <f>IF(Expenses[[#This Row],[Employee ID]]="(enter ID)","(autofill)",IF(Expenses[[#This Row],[Employee ID]]="","",IFERROR(VLOOKUP(Expenses[[#This Row],[Employee ID]],EmployeeInfo[],7,0),"ID ERROR")))</f>
        <v/>
      </c>
      <c r="I730" s="94"/>
      <c r="J730" s="126"/>
      <c r="K730" s="126"/>
      <c r="L730" s="104" t="str">
        <f>IF(Expenses[[#This Row],[Employee ID]]="(enter ID)","(autofill)",IF(Expenses[[#This Row],[Employee ID]]="","",IFERROR(ROUND(Expenses[[#This Row],['# of Hours]]*Expenses[[#This Row],[Hourly Rate]],2),0)))</f>
        <v/>
      </c>
      <c r="M730" s="104" t="str">
        <f>IF(Expenses[[#This Row],[Employee ID]]="(enter ID)","(autofill)",IF(Expenses[[#This Row],[Employee ID]]="","",IFERROR(ROUND(ROUND(Expenses[[#This Row],[Miles Traveled]]*0.655,2)+Expenses[[#This Row],[Meals 
Cost]]+Expenses[[#This Row],[Lodging Cost]],2),0)))</f>
        <v/>
      </c>
      <c r="N73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1" spans="1:14" x14ac:dyDescent="0.25">
      <c r="A731" s="89"/>
      <c r="B731" s="100" t="str">
        <f>IF(Expenses[[#This Row],[Employee ID]]="(enter ID)","(autofill)",IF(Expenses[[#This Row],[Employee ID]]="","",IFERROR(VLOOKUP(Expenses[[#This Row],[Employee ID]],EmployeeInfo[],3,0),"ID ERROR")))</f>
        <v/>
      </c>
      <c r="C731" s="90"/>
      <c r="D731" s="91"/>
      <c r="E731" s="92"/>
      <c r="F731" s="93"/>
      <c r="G731" s="136"/>
      <c r="H731" s="102" t="str">
        <f>IF(Expenses[[#This Row],[Employee ID]]="(enter ID)","(autofill)",IF(Expenses[[#This Row],[Employee ID]]="","",IFERROR(VLOOKUP(Expenses[[#This Row],[Employee ID]],EmployeeInfo[],7,0),"ID ERROR")))</f>
        <v/>
      </c>
      <c r="I731" s="94"/>
      <c r="J731" s="126"/>
      <c r="K731" s="126"/>
      <c r="L731" s="104" t="str">
        <f>IF(Expenses[[#This Row],[Employee ID]]="(enter ID)","(autofill)",IF(Expenses[[#This Row],[Employee ID]]="","",IFERROR(ROUND(Expenses[[#This Row],['# of Hours]]*Expenses[[#This Row],[Hourly Rate]],2),0)))</f>
        <v/>
      </c>
      <c r="M731" s="104" t="str">
        <f>IF(Expenses[[#This Row],[Employee ID]]="(enter ID)","(autofill)",IF(Expenses[[#This Row],[Employee ID]]="","",IFERROR(ROUND(ROUND(Expenses[[#This Row],[Miles Traveled]]*0.655,2)+Expenses[[#This Row],[Meals 
Cost]]+Expenses[[#This Row],[Lodging Cost]],2),0)))</f>
        <v/>
      </c>
      <c r="N73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2" spans="1:14" x14ac:dyDescent="0.25">
      <c r="A732" s="89"/>
      <c r="B732" s="100" t="str">
        <f>IF(Expenses[[#This Row],[Employee ID]]="(enter ID)","(autofill)",IF(Expenses[[#This Row],[Employee ID]]="","",IFERROR(VLOOKUP(Expenses[[#This Row],[Employee ID]],EmployeeInfo[],3,0),"ID ERROR")))</f>
        <v/>
      </c>
      <c r="C732" s="90"/>
      <c r="D732" s="91"/>
      <c r="E732" s="92"/>
      <c r="F732" s="93"/>
      <c r="G732" s="136"/>
      <c r="H732" s="102" t="str">
        <f>IF(Expenses[[#This Row],[Employee ID]]="(enter ID)","(autofill)",IF(Expenses[[#This Row],[Employee ID]]="","",IFERROR(VLOOKUP(Expenses[[#This Row],[Employee ID]],EmployeeInfo[],7,0),"ID ERROR")))</f>
        <v/>
      </c>
      <c r="I732" s="94"/>
      <c r="J732" s="126"/>
      <c r="K732" s="126"/>
      <c r="L732" s="104" t="str">
        <f>IF(Expenses[[#This Row],[Employee ID]]="(enter ID)","(autofill)",IF(Expenses[[#This Row],[Employee ID]]="","",IFERROR(ROUND(Expenses[[#This Row],['# of Hours]]*Expenses[[#This Row],[Hourly Rate]],2),0)))</f>
        <v/>
      </c>
      <c r="M732" s="104" t="str">
        <f>IF(Expenses[[#This Row],[Employee ID]]="(enter ID)","(autofill)",IF(Expenses[[#This Row],[Employee ID]]="","",IFERROR(ROUND(ROUND(Expenses[[#This Row],[Miles Traveled]]*0.655,2)+Expenses[[#This Row],[Meals 
Cost]]+Expenses[[#This Row],[Lodging Cost]],2),0)))</f>
        <v/>
      </c>
      <c r="N73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3" spans="1:14" x14ac:dyDescent="0.25">
      <c r="A733" s="89"/>
      <c r="B733" s="100" t="str">
        <f>IF(Expenses[[#This Row],[Employee ID]]="(enter ID)","(autofill)",IF(Expenses[[#This Row],[Employee ID]]="","",IFERROR(VLOOKUP(Expenses[[#This Row],[Employee ID]],EmployeeInfo[],3,0),"ID ERROR")))</f>
        <v/>
      </c>
      <c r="C733" s="90"/>
      <c r="D733" s="91"/>
      <c r="E733" s="92"/>
      <c r="F733" s="93"/>
      <c r="G733" s="136"/>
      <c r="H733" s="102" t="str">
        <f>IF(Expenses[[#This Row],[Employee ID]]="(enter ID)","(autofill)",IF(Expenses[[#This Row],[Employee ID]]="","",IFERROR(VLOOKUP(Expenses[[#This Row],[Employee ID]],EmployeeInfo[],7,0),"ID ERROR")))</f>
        <v/>
      </c>
      <c r="I733" s="94"/>
      <c r="J733" s="126"/>
      <c r="K733" s="126"/>
      <c r="L733" s="104" t="str">
        <f>IF(Expenses[[#This Row],[Employee ID]]="(enter ID)","(autofill)",IF(Expenses[[#This Row],[Employee ID]]="","",IFERROR(ROUND(Expenses[[#This Row],['# of Hours]]*Expenses[[#This Row],[Hourly Rate]],2),0)))</f>
        <v/>
      </c>
      <c r="M733" s="104" t="str">
        <f>IF(Expenses[[#This Row],[Employee ID]]="(enter ID)","(autofill)",IF(Expenses[[#This Row],[Employee ID]]="","",IFERROR(ROUND(ROUND(Expenses[[#This Row],[Miles Traveled]]*0.655,2)+Expenses[[#This Row],[Meals 
Cost]]+Expenses[[#This Row],[Lodging Cost]],2),0)))</f>
        <v/>
      </c>
      <c r="N73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4" spans="1:14" x14ac:dyDescent="0.25">
      <c r="A734" s="89"/>
      <c r="B734" s="100" t="str">
        <f>IF(Expenses[[#This Row],[Employee ID]]="(enter ID)","(autofill)",IF(Expenses[[#This Row],[Employee ID]]="","",IFERROR(VLOOKUP(Expenses[[#This Row],[Employee ID]],EmployeeInfo[],3,0),"ID ERROR")))</f>
        <v/>
      </c>
      <c r="C734" s="90"/>
      <c r="D734" s="91"/>
      <c r="E734" s="92"/>
      <c r="F734" s="93"/>
      <c r="G734" s="136"/>
      <c r="H734" s="102" t="str">
        <f>IF(Expenses[[#This Row],[Employee ID]]="(enter ID)","(autofill)",IF(Expenses[[#This Row],[Employee ID]]="","",IFERROR(VLOOKUP(Expenses[[#This Row],[Employee ID]],EmployeeInfo[],7,0),"ID ERROR")))</f>
        <v/>
      </c>
      <c r="I734" s="94"/>
      <c r="J734" s="126"/>
      <c r="K734" s="126"/>
      <c r="L734" s="104" t="str">
        <f>IF(Expenses[[#This Row],[Employee ID]]="(enter ID)","(autofill)",IF(Expenses[[#This Row],[Employee ID]]="","",IFERROR(ROUND(Expenses[[#This Row],['# of Hours]]*Expenses[[#This Row],[Hourly Rate]],2),0)))</f>
        <v/>
      </c>
      <c r="M734" s="104" t="str">
        <f>IF(Expenses[[#This Row],[Employee ID]]="(enter ID)","(autofill)",IF(Expenses[[#This Row],[Employee ID]]="","",IFERROR(ROUND(ROUND(Expenses[[#This Row],[Miles Traveled]]*0.655,2)+Expenses[[#This Row],[Meals 
Cost]]+Expenses[[#This Row],[Lodging Cost]],2),0)))</f>
        <v/>
      </c>
      <c r="N73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5" spans="1:14" x14ac:dyDescent="0.25">
      <c r="A735" s="89"/>
      <c r="B735" s="100" t="str">
        <f>IF(Expenses[[#This Row],[Employee ID]]="(enter ID)","(autofill)",IF(Expenses[[#This Row],[Employee ID]]="","",IFERROR(VLOOKUP(Expenses[[#This Row],[Employee ID]],EmployeeInfo[],3,0),"ID ERROR")))</f>
        <v/>
      </c>
      <c r="C735" s="90"/>
      <c r="D735" s="91"/>
      <c r="E735" s="92"/>
      <c r="F735" s="93"/>
      <c r="G735" s="136"/>
      <c r="H735" s="102" t="str">
        <f>IF(Expenses[[#This Row],[Employee ID]]="(enter ID)","(autofill)",IF(Expenses[[#This Row],[Employee ID]]="","",IFERROR(VLOOKUP(Expenses[[#This Row],[Employee ID]],EmployeeInfo[],7,0),"ID ERROR")))</f>
        <v/>
      </c>
      <c r="I735" s="94"/>
      <c r="J735" s="126"/>
      <c r="K735" s="126"/>
      <c r="L735" s="104" t="str">
        <f>IF(Expenses[[#This Row],[Employee ID]]="(enter ID)","(autofill)",IF(Expenses[[#This Row],[Employee ID]]="","",IFERROR(ROUND(Expenses[[#This Row],['# of Hours]]*Expenses[[#This Row],[Hourly Rate]],2),0)))</f>
        <v/>
      </c>
      <c r="M735" s="104" t="str">
        <f>IF(Expenses[[#This Row],[Employee ID]]="(enter ID)","(autofill)",IF(Expenses[[#This Row],[Employee ID]]="","",IFERROR(ROUND(ROUND(Expenses[[#This Row],[Miles Traveled]]*0.655,2)+Expenses[[#This Row],[Meals 
Cost]]+Expenses[[#This Row],[Lodging Cost]],2),0)))</f>
        <v/>
      </c>
      <c r="N73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6" spans="1:14" x14ac:dyDescent="0.25">
      <c r="A736" s="89"/>
      <c r="B736" s="100" t="str">
        <f>IF(Expenses[[#This Row],[Employee ID]]="(enter ID)","(autofill)",IF(Expenses[[#This Row],[Employee ID]]="","",IFERROR(VLOOKUP(Expenses[[#This Row],[Employee ID]],EmployeeInfo[],3,0),"ID ERROR")))</f>
        <v/>
      </c>
      <c r="C736" s="90"/>
      <c r="D736" s="91"/>
      <c r="E736" s="92"/>
      <c r="F736" s="93"/>
      <c r="G736" s="136"/>
      <c r="H736" s="102" t="str">
        <f>IF(Expenses[[#This Row],[Employee ID]]="(enter ID)","(autofill)",IF(Expenses[[#This Row],[Employee ID]]="","",IFERROR(VLOOKUP(Expenses[[#This Row],[Employee ID]],EmployeeInfo[],7,0),"ID ERROR")))</f>
        <v/>
      </c>
      <c r="I736" s="94"/>
      <c r="J736" s="126"/>
      <c r="K736" s="126"/>
      <c r="L736" s="104" t="str">
        <f>IF(Expenses[[#This Row],[Employee ID]]="(enter ID)","(autofill)",IF(Expenses[[#This Row],[Employee ID]]="","",IFERROR(ROUND(Expenses[[#This Row],['# of Hours]]*Expenses[[#This Row],[Hourly Rate]],2),0)))</f>
        <v/>
      </c>
      <c r="M736" s="104" t="str">
        <f>IF(Expenses[[#This Row],[Employee ID]]="(enter ID)","(autofill)",IF(Expenses[[#This Row],[Employee ID]]="","",IFERROR(ROUND(ROUND(Expenses[[#This Row],[Miles Traveled]]*0.655,2)+Expenses[[#This Row],[Meals 
Cost]]+Expenses[[#This Row],[Lodging Cost]],2),0)))</f>
        <v/>
      </c>
      <c r="N73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7" spans="1:14" x14ac:dyDescent="0.25">
      <c r="A737" s="89"/>
      <c r="B737" s="100" t="str">
        <f>IF(Expenses[[#This Row],[Employee ID]]="(enter ID)","(autofill)",IF(Expenses[[#This Row],[Employee ID]]="","",IFERROR(VLOOKUP(Expenses[[#This Row],[Employee ID]],EmployeeInfo[],3,0),"ID ERROR")))</f>
        <v/>
      </c>
      <c r="C737" s="90"/>
      <c r="D737" s="91"/>
      <c r="E737" s="92"/>
      <c r="F737" s="93"/>
      <c r="G737" s="136"/>
      <c r="H737" s="102" t="str">
        <f>IF(Expenses[[#This Row],[Employee ID]]="(enter ID)","(autofill)",IF(Expenses[[#This Row],[Employee ID]]="","",IFERROR(VLOOKUP(Expenses[[#This Row],[Employee ID]],EmployeeInfo[],7,0),"ID ERROR")))</f>
        <v/>
      </c>
      <c r="I737" s="94"/>
      <c r="J737" s="126"/>
      <c r="K737" s="126"/>
      <c r="L737" s="104" t="str">
        <f>IF(Expenses[[#This Row],[Employee ID]]="(enter ID)","(autofill)",IF(Expenses[[#This Row],[Employee ID]]="","",IFERROR(ROUND(Expenses[[#This Row],['# of Hours]]*Expenses[[#This Row],[Hourly Rate]],2),0)))</f>
        <v/>
      </c>
      <c r="M737" s="104" t="str">
        <f>IF(Expenses[[#This Row],[Employee ID]]="(enter ID)","(autofill)",IF(Expenses[[#This Row],[Employee ID]]="","",IFERROR(ROUND(ROUND(Expenses[[#This Row],[Miles Traveled]]*0.655,2)+Expenses[[#This Row],[Meals 
Cost]]+Expenses[[#This Row],[Lodging Cost]],2),0)))</f>
        <v/>
      </c>
      <c r="N73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8" spans="1:14" x14ac:dyDescent="0.25">
      <c r="A738" s="89"/>
      <c r="B738" s="100" t="str">
        <f>IF(Expenses[[#This Row],[Employee ID]]="(enter ID)","(autofill)",IF(Expenses[[#This Row],[Employee ID]]="","",IFERROR(VLOOKUP(Expenses[[#This Row],[Employee ID]],EmployeeInfo[],3,0),"ID ERROR")))</f>
        <v/>
      </c>
      <c r="C738" s="90"/>
      <c r="D738" s="91"/>
      <c r="E738" s="92"/>
      <c r="F738" s="93"/>
      <c r="G738" s="136"/>
      <c r="H738" s="102" t="str">
        <f>IF(Expenses[[#This Row],[Employee ID]]="(enter ID)","(autofill)",IF(Expenses[[#This Row],[Employee ID]]="","",IFERROR(VLOOKUP(Expenses[[#This Row],[Employee ID]],EmployeeInfo[],7,0),"ID ERROR")))</f>
        <v/>
      </c>
      <c r="I738" s="94"/>
      <c r="J738" s="126"/>
      <c r="K738" s="126"/>
      <c r="L738" s="104" t="str">
        <f>IF(Expenses[[#This Row],[Employee ID]]="(enter ID)","(autofill)",IF(Expenses[[#This Row],[Employee ID]]="","",IFERROR(ROUND(Expenses[[#This Row],['# of Hours]]*Expenses[[#This Row],[Hourly Rate]],2),0)))</f>
        <v/>
      </c>
      <c r="M738" s="104" t="str">
        <f>IF(Expenses[[#This Row],[Employee ID]]="(enter ID)","(autofill)",IF(Expenses[[#This Row],[Employee ID]]="","",IFERROR(ROUND(ROUND(Expenses[[#This Row],[Miles Traveled]]*0.655,2)+Expenses[[#This Row],[Meals 
Cost]]+Expenses[[#This Row],[Lodging Cost]],2),0)))</f>
        <v/>
      </c>
      <c r="N73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39" spans="1:14" x14ac:dyDescent="0.25">
      <c r="A739" s="89"/>
      <c r="B739" s="100" t="str">
        <f>IF(Expenses[[#This Row],[Employee ID]]="(enter ID)","(autofill)",IF(Expenses[[#This Row],[Employee ID]]="","",IFERROR(VLOOKUP(Expenses[[#This Row],[Employee ID]],EmployeeInfo[],3,0),"ID ERROR")))</f>
        <v/>
      </c>
      <c r="C739" s="90"/>
      <c r="D739" s="91"/>
      <c r="E739" s="92"/>
      <c r="F739" s="93"/>
      <c r="G739" s="136"/>
      <c r="H739" s="102" t="str">
        <f>IF(Expenses[[#This Row],[Employee ID]]="(enter ID)","(autofill)",IF(Expenses[[#This Row],[Employee ID]]="","",IFERROR(VLOOKUP(Expenses[[#This Row],[Employee ID]],EmployeeInfo[],7,0),"ID ERROR")))</f>
        <v/>
      </c>
      <c r="I739" s="94"/>
      <c r="J739" s="126"/>
      <c r="K739" s="126"/>
      <c r="L739" s="104" t="str">
        <f>IF(Expenses[[#This Row],[Employee ID]]="(enter ID)","(autofill)",IF(Expenses[[#This Row],[Employee ID]]="","",IFERROR(ROUND(Expenses[[#This Row],['# of Hours]]*Expenses[[#This Row],[Hourly Rate]],2),0)))</f>
        <v/>
      </c>
      <c r="M739" s="104" t="str">
        <f>IF(Expenses[[#This Row],[Employee ID]]="(enter ID)","(autofill)",IF(Expenses[[#This Row],[Employee ID]]="","",IFERROR(ROUND(ROUND(Expenses[[#This Row],[Miles Traveled]]*0.655,2)+Expenses[[#This Row],[Meals 
Cost]]+Expenses[[#This Row],[Lodging Cost]],2),0)))</f>
        <v/>
      </c>
      <c r="N73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0" spans="1:14" x14ac:dyDescent="0.25">
      <c r="A740" s="89"/>
      <c r="B740" s="100" t="str">
        <f>IF(Expenses[[#This Row],[Employee ID]]="(enter ID)","(autofill)",IF(Expenses[[#This Row],[Employee ID]]="","",IFERROR(VLOOKUP(Expenses[[#This Row],[Employee ID]],EmployeeInfo[],3,0),"ID ERROR")))</f>
        <v/>
      </c>
      <c r="C740" s="90"/>
      <c r="D740" s="91"/>
      <c r="E740" s="92"/>
      <c r="F740" s="93"/>
      <c r="G740" s="136"/>
      <c r="H740" s="102" t="str">
        <f>IF(Expenses[[#This Row],[Employee ID]]="(enter ID)","(autofill)",IF(Expenses[[#This Row],[Employee ID]]="","",IFERROR(VLOOKUP(Expenses[[#This Row],[Employee ID]],EmployeeInfo[],7,0),"ID ERROR")))</f>
        <v/>
      </c>
      <c r="I740" s="94"/>
      <c r="J740" s="126"/>
      <c r="K740" s="126"/>
      <c r="L740" s="104" t="str">
        <f>IF(Expenses[[#This Row],[Employee ID]]="(enter ID)","(autofill)",IF(Expenses[[#This Row],[Employee ID]]="","",IFERROR(ROUND(Expenses[[#This Row],['# of Hours]]*Expenses[[#This Row],[Hourly Rate]],2),0)))</f>
        <v/>
      </c>
      <c r="M740" s="104" t="str">
        <f>IF(Expenses[[#This Row],[Employee ID]]="(enter ID)","(autofill)",IF(Expenses[[#This Row],[Employee ID]]="","",IFERROR(ROUND(ROUND(Expenses[[#This Row],[Miles Traveled]]*0.655,2)+Expenses[[#This Row],[Meals 
Cost]]+Expenses[[#This Row],[Lodging Cost]],2),0)))</f>
        <v/>
      </c>
      <c r="N74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1" spans="1:14" x14ac:dyDescent="0.25">
      <c r="A741" s="89"/>
      <c r="B741" s="100" t="str">
        <f>IF(Expenses[[#This Row],[Employee ID]]="(enter ID)","(autofill)",IF(Expenses[[#This Row],[Employee ID]]="","",IFERROR(VLOOKUP(Expenses[[#This Row],[Employee ID]],EmployeeInfo[],3,0),"ID ERROR")))</f>
        <v/>
      </c>
      <c r="C741" s="90"/>
      <c r="D741" s="91"/>
      <c r="E741" s="92"/>
      <c r="F741" s="93"/>
      <c r="G741" s="136"/>
      <c r="H741" s="102" t="str">
        <f>IF(Expenses[[#This Row],[Employee ID]]="(enter ID)","(autofill)",IF(Expenses[[#This Row],[Employee ID]]="","",IFERROR(VLOOKUP(Expenses[[#This Row],[Employee ID]],EmployeeInfo[],7,0),"ID ERROR")))</f>
        <v/>
      </c>
      <c r="I741" s="94"/>
      <c r="J741" s="126"/>
      <c r="K741" s="126"/>
      <c r="L741" s="104" t="str">
        <f>IF(Expenses[[#This Row],[Employee ID]]="(enter ID)","(autofill)",IF(Expenses[[#This Row],[Employee ID]]="","",IFERROR(ROUND(Expenses[[#This Row],['# of Hours]]*Expenses[[#This Row],[Hourly Rate]],2),0)))</f>
        <v/>
      </c>
      <c r="M741" s="104" t="str">
        <f>IF(Expenses[[#This Row],[Employee ID]]="(enter ID)","(autofill)",IF(Expenses[[#This Row],[Employee ID]]="","",IFERROR(ROUND(ROUND(Expenses[[#This Row],[Miles Traveled]]*0.655,2)+Expenses[[#This Row],[Meals 
Cost]]+Expenses[[#This Row],[Lodging Cost]],2),0)))</f>
        <v/>
      </c>
      <c r="N741"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2" spans="1:14" x14ac:dyDescent="0.25">
      <c r="A742" s="89"/>
      <c r="B742" s="100" t="str">
        <f>IF(Expenses[[#This Row],[Employee ID]]="(enter ID)","(autofill)",IF(Expenses[[#This Row],[Employee ID]]="","",IFERROR(VLOOKUP(Expenses[[#This Row],[Employee ID]],EmployeeInfo[],3,0),"ID ERROR")))</f>
        <v/>
      </c>
      <c r="C742" s="90"/>
      <c r="D742" s="91"/>
      <c r="E742" s="92"/>
      <c r="F742" s="93"/>
      <c r="G742" s="136"/>
      <c r="H742" s="102" t="str">
        <f>IF(Expenses[[#This Row],[Employee ID]]="(enter ID)","(autofill)",IF(Expenses[[#This Row],[Employee ID]]="","",IFERROR(VLOOKUP(Expenses[[#This Row],[Employee ID]],EmployeeInfo[],7,0),"ID ERROR")))</f>
        <v/>
      </c>
      <c r="I742" s="94"/>
      <c r="J742" s="126"/>
      <c r="K742" s="126"/>
      <c r="L742" s="104" t="str">
        <f>IF(Expenses[[#This Row],[Employee ID]]="(enter ID)","(autofill)",IF(Expenses[[#This Row],[Employee ID]]="","",IFERROR(ROUND(Expenses[[#This Row],['# of Hours]]*Expenses[[#This Row],[Hourly Rate]],2),0)))</f>
        <v/>
      </c>
      <c r="M742" s="104" t="str">
        <f>IF(Expenses[[#This Row],[Employee ID]]="(enter ID)","(autofill)",IF(Expenses[[#This Row],[Employee ID]]="","",IFERROR(ROUND(ROUND(Expenses[[#This Row],[Miles Traveled]]*0.655,2)+Expenses[[#This Row],[Meals 
Cost]]+Expenses[[#This Row],[Lodging Cost]],2),0)))</f>
        <v/>
      </c>
      <c r="N742"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3" spans="1:14" x14ac:dyDescent="0.25">
      <c r="A743" s="89"/>
      <c r="B743" s="100" t="str">
        <f>IF(Expenses[[#This Row],[Employee ID]]="(enter ID)","(autofill)",IF(Expenses[[#This Row],[Employee ID]]="","",IFERROR(VLOOKUP(Expenses[[#This Row],[Employee ID]],EmployeeInfo[],3,0),"ID ERROR")))</f>
        <v/>
      </c>
      <c r="C743" s="90"/>
      <c r="D743" s="91"/>
      <c r="E743" s="92"/>
      <c r="F743" s="93"/>
      <c r="G743" s="136"/>
      <c r="H743" s="102" t="str">
        <f>IF(Expenses[[#This Row],[Employee ID]]="(enter ID)","(autofill)",IF(Expenses[[#This Row],[Employee ID]]="","",IFERROR(VLOOKUP(Expenses[[#This Row],[Employee ID]],EmployeeInfo[],7,0),"ID ERROR")))</f>
        <v/>
      </c>
      <c r="I743" s="94"/>
      <c r="J743" s="126"/>
      <c r="K743" s="126"/>
      <c r="L743" s="104" t="str">
        <f>IF(Expenses[[#This Row],[Employee ID]]="(enter ID)","(autofill)",IF(Expenses[[#This Row],[Employee ID]]="","",IFERROR(ROUND(Expenses[[#This Row],['# of Hours]]*Expenses[[#This Row],[Hourly Rate]],2),0)))</f>
        <v/>
      </c>
      <c r="M743" s="104" t="str">
        <f>IF(Expenses[[#This Row],[Employee ID]]="(enter ID)","(autofill)",IF(Expenses[[#This Row],[Employee ID]]="","",IFERROR(ROUND(ROUND(Expenses[[#This Row],[Miles Traveled]]*0.655,2)+Expenses[[#This Row],[Meals 
Cost]]+Expenses[[#This Row],[Lodging Cost]],2),0)))</f>
        <v/>
      </c>
      <c r="N743"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4" spans="1:14" x14ac:dyDescent="0.25">
      <c r="A744" s="89"/>
      <c r="B744" s="100" t="str">
        <f>IF(Expenses[[#This Row],[Employee ID]]="(enter ID)","(autofill)",IF(Expenses[[#This Row],[Employee ID]]="","",IFERROR(VLOOKUP(Expenses[[#This Row],[Employee ID]],EmployeeInfo[],3,0),"ID ERROR")))</f>
        <v/>
      </c>
      <c r="C744" s="90"/>
      <c r="D744" s="91"/>
      <c r="E744" s="92"/>
      <c r="F744" s="93"/>
      <c r="G744" s="136"/>
      <c r="H744" s="102" t="str">
        <f>IF(Expenses[[#This Row],[Employee ID]]="(enter ID)","(autofill)",IF(Expenses[[#This Row],[Employee ID]]="","",IFERROR(VLOOKUP(Expenses[[#This Row],[Employee ID]],EmployeeInfo[],7,0),"ID ERROR")))</f>
        <v/>
      </c>
      <c r="I744" s="94"/>
      <c r="J744" s="126"/>
      <c r="K744" s="126"/>
      <c r="L744" s="104" t="str">
        <f>IF(Expenses[[#This Row],[Employee ID]]="(enter ID)","(autofill)",IF(Expenses[[#This Row],[Employee ID]]="","",IFERROR(ROUND(Expenses[[#This Row],['# of Hours]]*Expenses[[#This Row],[Hourly Rate]],2),0)))</f>
        <v/>
      </c>
      <c r="M744" s="104" t="str">
        <f>IF(Expenses[[#This Row],[Employee ID]]="(enter ID)","(autofill)",IF(Expenses[[#This Row],[Employee ID]]="","",IFERROR(ROUND(ROUND(Expenses[[#This Row],[Miles Traveled]]*0.655,2)+Expenses[[#This Row],[Meals 
Cost]]+Expenses[[#This Row],[Lodging Cost]],2),0)))</f>
        <v/>
      </c>
      <c r="N744"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5" spans="1:14" x14ac:dyDescent="0.25">
      <c r="A745" s="89"/>
      <c r="B745" s="100" t="str">
        <f>IF(Expenses[[#This Row],[Employee ID]]="(enter ID)","(autofill)",IF(Expenses[[#This Row],[Employee ID]]="","",IFERROR(VLOOKUP(Expenses[[#This Row],[Employee ID]],EmployeeInfo[],3,0),"ID ERROR")))</f>
        <v/>
      </c>
      <c r="C745" s="90"/>
      <c r="D745" s="91"/>
      <c r="E745" s="92"/>
      <c r="F745" s="93"/>
      <c r="G745" s="136"/>
      <c r="H745" s="102" t="str">
        <f>IF(Expenses[[#This Row],[Employee ID]]="(enter ID)","(autofill)",IF(Expenses[[#This Row],[Employee ID]]="","",IFERROR(VLOOKUP(Expenses[[#This Row],[Employee ID]],EmployeeInfo[],7,0),"ID ERROR")))</f>
        <v/>
      </c>
      <c r="I745" s="94"/>
      <c r="J745" s="126"/>
      <c r="K745" s="126"/>
      <c r="L745" s="104" t="str">
        <f>IF(Expenses[[#This Row],[Employee ID]]="(enter ID)","(autofill)",IF(Expenses[[#This Row],[Employee ID]]="","",IFERROR(ROUND(Expenses[[#This Row],['# of Hours]]*Expenses[[#This Row],[Hourly Rate]],2),0)))</f>
        <v/>
      </c>
      <c r="M745" s="104" t="str">
        <f>IF(Expenses[[#This Row],[Employee ID]]="(enter ID)","(autofill)",IF(Expenses[[#This Row],[Employee ID]]="","",IFERROR(ROUND(ROUND(Expenses[[#This Row],[Miles Traveled]]*0.655,2)+Expenses[[#This Row],[Meals 
Cost]]+Expenses[[#This Row],[Lodging Cost]],2),0)))</f>
        <v/>
      </c>
      <c r="N745"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6" spans="1:14" x14ac:dyDescent="0.25">
      <c r="A746" s="89"/>
      <c r="B746" s="100" t="str">
        <f>IF(Expenses[[#This Row],[Employee ID]]="(enter ID)","(autofill)",IF(Expenses[[#This Row],[Employee ID]]="","",IFERROR(VLOOKUP(Expenses[[#This Row],[Employee ID]],EmployeeInfo[],3,0),"ID ERROR")))</f>
        <v/>
      </c>
      <c r="C746" s="90"/>
      <c r="D746" s="91"/>
      <c r="E746" s="92"/>
      <c r="F746" s="93"/>
      <c r="G746" s="136"/>
      <c r="H746" s="102" t="str">
        <f>IF(Expenses[[#This Row],[Employee ID]]="(enter ID)","(autofill)",IF(Expenses[[#This Row],[Employee ID]]="","",IFERROR(VLOOKUP(Expenses[[#This Row],[Employee ID]],EmployeeInfo[],7,0),"ID ERROR")))</f>
        <v/>
      </c>
      <c r="I746" s="94"/>
      <c r="J746" s="126"/>
      <c r="K746" s="126"/>
      <c r="L746" s="104" t="str">
        <f>IF(Expenses[[#This Row],[Employee ID]]="(enter ID)","(autofill)",IF(Expenses[[#This Row],[Employee ID]]="","",IFERROR(ROUND(Expenses[[#This Row],['# of Hours]]*Expenses[[#This Row],[Hourly Rate]],2),0)))</f>
        <v/>
      </c>
      <c r="M746" s="104" t="str">
        <f>IF(Expenses[[#This Row],[Employee ID]]="(enter ID)","(autofill)",IF(Expenses[[#This Row],[Employee ID]]="","",IFERROR(ROUND(ROUND(Expenses[[#This Row],[Miles Traveled]]*0.655,2)+Expenses[[#This Row],[Meals 
Cost]]+Expenses[[#This Row],[Lodging Cost]],2),0)))</f>
        <v/>
      </c>
      <c r="N746"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7" spans="1:14" x14ac:dyDescent="0.25">
      <c r="A747" s="89"/>
      <c r="B747" s="100" t="str">
        <f>IF(Expenses[[#This Row],[Employee ID]]="(enter ID)","(autofill)",IF(Expenses[[#This Row],[Employee ID]]="","",IFERROR(VLOOKUP(Expenses[[#This Row],[Employee ID]],EmployeeInfo[],3,0),"ID ERROR")))</f>
        <v/>
      </c>
      <c r="C747" s="90"/>
      <c r="D747" s="91"/>
      <c r="E747" s="92"/>
      <c r="F747" s="93"/>
      <c r="G747" s="136"/>
      <c r="H747" s="102" t="str">
        <f>IF(Expenses[[#This Row],[Employee ID]]="(enter ID)","(autofill)",IF(Expenses[[#This Row],[Employee ID]]="","",IFERROR(VLOOKUP(Expenses[[#This Row],[Employee ID]],EmployeeInfo[],7,0),"ID ERROR")))</f>
        <v/>
      </c>
      <c r="I747" s="94"/>
      <c r="J747" s="126"/>
      <c r="K747" s="126"/>
      <c r="L747" s="104" t="str">
        <f>IF(Expenses[[#This Row],[Employee ID]]="(enter ID)","(autofill)",IF(Expenses[[#This Row],[Employee ID]]="","",IFERROR(ROUND(Expenses[[#This Row],['# of Hours]]*Expenses[[#This Row],[Hourly Rate]],2),0)))</f>
        <v/>
      </c>
      <c r="M747" s="104" t="str">
        <f>IF(Expenses[[#This Row],[Employee ID]]="(enter ID)","(autofill)",IF(Expenses[[#This Row],[Employee ID]]="","",IFERROR(ROUND(ROUND(Expenses[[#This Row],[Miles Traveled]]*0.655,2)+Expenses[[#This Row],[Meals 
Cost]]+Expenses[[#This Row],[Lodging Cost]],2),0)))</f>
        <v/>
      </c>
      <c r="N747"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8" spans="1:14" x14ac:dyDescent="0.25">
      <c r="A748" s="89"/>
      <c r="B748" s="100" t="str">
        <f>IF(Expenses[[#This Row],[Employee ID]]="(enter ID)","(autofill)",IF(Expenses[[#This Row],[Employee ID]]="","",IFERROR(VLOOKUP(Expenses[[#This Row],[Employee ID]],EmployeeInfo[],3,0),"ID ERROR")))</f>
        <v/>
      </c>
      <c r="C748" s="90"/>
      <c r="D748" s="91"/>
      <c r="E748" s="92"/>
      <c r="F748" s="93"/>
      <c r="G748" s="136"/>
      <c r="H748" s="102" t="str">
        <f>IF(Expenses[[#This Row],[Employee ID]]="(enter ID)","(autofill)",IF(Expenses[[#This Row],[Employee ID]]="","",IFERROR(VLOOKUP(Expenses[[#This Row],[Employee ID]],EmployeeInfo[],7,0),"ID ERROR")))</f>
        <v/>
      </c>
      <c r="I748" s="94"/>
      <c r="J748" s="126"/>
      <c r="K748" s="126"/>
      <c r="L748" s="104" t="str">
        <f>IF(Expenses[[#This Row],[Employee ID]]="(enter ID)","(autofill)",IF(Expenses[[#This Row],[Employee ID]]="","",IFERROR(ROUND(Expenses[[#This Row],['# of Hours]]*Expenses[[#This Row],[Hourly Rate]],2),0)))</f>
        <v/>
      </c>
      <c r="M748" s="104" t="str">
        <f>IF(Expenses[[#This Row],[Employee ID]]="(enter ID)","(autofill)",IF(Expenses[[#This Row],[Employee ID]]="","",IFERROR(ROUND(ROUND(Expenses[[#This Row],[Miles Traveled]]*0.655,2)+Expenses[[#This Row],[Meals 
Cost]]+Expenses[[#This Row],[Lodging Cost]],2),0)))</f>
        <v/>
      </c>
      <c r="N748"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49" spans="1:14" x14ac:dyDescent="0.25">
      <c r="A749" s="89"/>
      <c r="B749" s="100" t="str">
        <f>IF(Expenses[[#This Row],[Employee ID]]="(enter ID)","(autofill)",IF(Expenses[[#This Row],[Employee ID]]="","",IFERROR(VLOOKUP(Expenses[[#This Row],[Employee ID]],EmployeeInfo[],3,0),"ID ERROR")))</f>
        <v/>
      </c>
      <c r="C749" s="90"/>
      <c r="D749" s="91"/>
      <c r="E749" s="92"/>
      <c r="F749" s="93"/>
      <c r="G749" s="136"/>
      <c r="H749" s="102" t="str">
        <f>IF(Expenses[[#This Row],[Employee ID]]="(enter ID)","(autofill)",IF(Expenses[[#This Row],[Employee ID]]="","",IFERROR(VLOOKUP(Expenses[[#This Row],[Employee ID]],EmployeeInfo[],7,0),"ID ERROR")))</f>
        <v/>
      </c>
      <c r="I749" s="94"/>
      <c r="J749" s="126"/>
      <c r="K749" s="126"/>
      <c r="L749" s="104" t="str">
        <f>IF(Expenses[[#This Row],[Employee ID]]="(enter ID)","(autofill)",IF(Expenses[[#This Row],[Employee ID]]="","",IFERROR(ROUND(Expenses[[#This Row],['# of Hours]]*Expenses[[#This Row],[Hourly Rate]],2),0)))</f>
        <v/>
      </c>
      <c r="M749" s="104" t="str">
        <f>IF(Expenses[[#This Row],[Employee ID]]="(enter ID)","(autofill)",IF(Expenses[[#This Row],[Employee ID]]="","",IFERROR(ROUND(ROUND(Expenses[[#This Row],[Miles Traveled]]*0.655,2)+Expenses[[#This Row],[Meals 
Cost]]+Expenses[[#This Row],[Lodging Cost]],2),0)))</f>
        <v/>
      </c>
      <c r="N749"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row r="750" spans="1:14" x14ac:dyDescent="0.25">
      <c r="A750" s="89"/>
      <c r="B750" s="100" t="str">
        <f>IF(Expenses[[#This Row],[Employee ID]]="(enter ID)","(autofill)",IF(Expenses[[#This Row],[Employee ID]]="","",IFERROR(VLOOKUP(Expenses[[#This Row],[Employee ID]],EmployeeInfo[],3,0),"ID ERROR")))</f>
        <v/>
      </c>
      <c r="C750" s="90"/>
      <c r="D750" s="91"/>
      <c r="E750" s="92"/>
      <c r="F750" s="93"/>
      <c r="G750" s="136"/>
      <c r="H750" s="102" t="str">
        <f>IF(Expenses[[#This Row],[Employee ID]]="(enter ID)","(autofill)",IF(Expenses[[#This Row],[Employee ID]]="","",IFERROR(VLOOKUP(Expenses[[#This Row],[Employee ID]],EmployeeInfo[],7,0),"ID ERROR")))</f>
        <v/>
      </c>
      <c r="I750" s="94"/>
      <c r="J750" s="126"/>
      <c r="K750" s="126"/>
      <c r="L750" s="104" t="str">
        <f>IF(Expenses[[#This Row],[Employee ID]]="(enter ID)","(autofill)",IF(Expenses[[#This Row],[Employee ID]]="","",IFERROR(ROUND(Expenses[[#This Row],['# of Hours]]*Expenses[[#This Row],[Hourly Rate]],2),0)))</f>
        <v/>
      </c>
      <c r="M750" s="104" t="str">
        <f>IF(Expenses[[#This Row],[Employee ID]]="(enter ID)","(autofill)",IF(Expenses[[#This Row],[Employee ID]]="","",IFERROR(ROUND(ROUND(Expenses[[#This Row],[Miles Traveled]]*0.655,2)+Expenses[[#This Row],[Meals 
Cost]]+Expenses[[#This Row],[Lodging Cost]],2),0)))</f>
        <v/>
      </c>
      <c r="N750" s="106" t="str">
        <f>IF(Expenses[[#This Row],[Employee ID]]="(enter ID)","(autofill)",IF(Expenses[[#This Row],[Employee ID]]="","",IF(Expenses[[#This Row],[Tuition Cost]]="(amount)",IFERROR(ROUND(Expenses[[#This Row],[Time 
Cost]]+Expenses[[#This Row],[Travel 
Cost]],2),0),IFERROR(ROUND(Expenses[[#This Row],[Tuition Cost]]+Expenses[[#This Row],[Time 
Cost]]+Expenses[[#This Row],[Travel 
Cost]],2),0))))</f>
        <v/>
      </c>
    </row>
  </sheetData>
  <sheetProtection sheet="1" objects="1" scenarios="1" insertRows="0" deleteRows="0" sort="0"/>
  <mergeCells count="2">
    <mergeCell ref="B3:K3"/>
    <mergeCell ref="B5:K5"/>
  </mergeCells>
  <conditionalFormatting sqref="A19:N750">
    <cfRule type="cellIs" dxfId="74" priority="9" operator="equal">
      <formula>"(autofill)"</formula>
    </cfRule>
  </conditionalFormatting>
  <conditionalFormatting sqref="B19:B750 H19:H750">
    <cfRule type="cellIs" dxfId="73" priority="2" operator="equal">
      <formula>"ID ERROR"</formula>
    </cfRule>
  </conditionalFormatting>
  <conditionalFormatting sqref="A19:A750">
    <cfRule type="expression" dxfId="72" priority="1">
      <formula>OR($B19="ID ERROR",$H19="ID ERROR")</formula>
    </cfRule>
  </conditionalFormatting>
  <conditionalFormatting sqref="B9">
    <cfRule type="expression" dxfId="71" priority="6">
      <formula>$B$9="Invalid Entity ID"</formula>
    </cfRule>
  </conditionalFormatting>
  <conditionalFormatting sqref="K19:K750">
    <cfRule type="expression" dxfId="70" priority="8">
      <formula>AND($I19&lt;&gt;"(enter miles)",$I19&gt;0,$I19&lt;69.5,$K19&lt;&gt;"(amount)",$K19&gt;0)</formula>
    </cfRule>
  </conditionalFormatting>
  <conditionalFormatting sqref="J19:J750">
    <cfRule type="expression" dxfId="69" priority="7">
      <formula>AND(OR($I19="(enter miles)",$I19=0),$J19&lt;&gt;"(amount)",$J19&gt;0)</formula>
    </cfRule>
  </conditionalFormatting>
  <dataValidations count="2">
    <dataValidation allowBlank="1" showInputMessage="1" showErrorMessage="1" prompt="If &quot;ID ERROR&quot; appears in this cell, ensure the Employee ID is listed on the &quot;Employee Information&quot; tab exactly as it has been entered on this tab. " sqref="B19:B750 H19:H750"/>
    <dataValidation allowBlank="1" showInputMessage="1" showErrorMessage="1" prompt="Must be single date between 4/15/22 and 6/30/23." sqref="E19:E750"/>
  </dataValidations>
  <hyperlinks>
    <hyperlink ref="B3:G3" r:id="rId1" display="Submit form in Excel format to ODE.SubReimbursementGrant@ode.oregon.gov"/>
    <hyperlink ref="B5:G5" r:id="rId2" display="Visit our Substitute Training Reimbursement Grant page for more information"/>
  </hyperlinks>
  <pageMargins left="0.7" right="0.7" top="0.75" bottom="0.75" header="0.3" footer="0.3"/>
  <pageSetup scale="52" fitToHeight="0" orientation="landscape" r:id="rId3"/>
  <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5" id="{866E100D-EA34-4048-9AB3-188F6ED84780}">
            <xm:f>AND($E19&lt;&gt;"(date)",$E19&lt;&gt;"",OR($E19&lt;'Drop Down Values'!$D$2,$E19&gt;'Drop Down Values'!$D$3))</xm:f>
            <x14:dxf>
              <font>
                <b/>
                <i val="0"/>
                <color rgb="FFC00000"/>
              </font>
              <fill>
                <patternFill>
                  <bgColor theme="4" tint="0.79998168889431442"/>
                </patternFill>
              </fill>
            </x14:dxf>
          </x14:cfRule>
          <xm:sqref>E19:E750</xm:sqref>
        </x14:conditionalFormatting>
        <x14:conditionalFormatting xmlns:xm="http://schemas.microsoft.com/office/excel/2006/main">
          <x14:cfRule type="cellIs" priority="3" operator="notEqual" id="{7EEE0201-1E91-423A-80B2-FC00903C71E2}">
            <xm:f>'Drop Down Values'!$D$5</xm:f>
            <x14:dxf>
              <fill>
                <patternFill>
                  <bgColor theme="4" tint="0.79998168889431442"/>
                </patternFill>
              </fill>
            </x14:dxf>
          </x14:cfRule>
          <xm:sqref>B16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If one of the &quot;Other&quot; training types is selected, please indicate the specific topic covered in the &quot;Training Name&quot; column.">
          <x14:formula1>
            <xm:f>'Drop Down Values'!$B$45:$B$68</xm:f>
          </x14:formula1>
          <xm:sqref>C19:C750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M500"/>
  <sheetViews>
    <sheetView showGridLines="0" zoomScaleNormal="100" workbookViewId="0">
      <pane ySplit="18" topLeftCell="A19" activePane="bottomLeft" state="frozen"/>
      <selection pane="bottomLeft" activeCell="B8" sqref="B8"/>
    </sheetView>
  </sheetViews>
  <sheetFormatPr defaultColWidth="9.140625" defaultRowHeight="15" x14ac:dyDescent="0.25"/>
  <cols>
    <col min="1" max="1" width="15.42578125" style="1" bestFit="1" customWidth="1"/>
    <col min="2" max="2" width="18.5703125" style="1" customWidth="1"/>
    <col min="3" max="3" width="24.7109375" style="1" bestFit="1" customWidth="1"/>
    <col min="4" max="4" width="28.85546875" style="1" customWidth="1"/>
    <col min="5" max="5" width="12.28515625" style="1" customWidth="1"/>
    <col min="6" max="6" width="16.5703125" style="30" bestFit="1" customWidth="1"/>
    <col min="7" max="7" width="12.28515625" style="31" customWidth="1"/>
    <col min="8" max="8" width="11" style="20" bestFit="1" customWidth="1"/>
    <col min="9" max="10" width="30.140625" style="1" bestFit="1" customWidth="1"/>
    <col min="11" max="11" width="15" style="1" bestFit="1" customWidth="1"/>
    <col min="12" max="12" width="12.5703125" style="1" customWidth="1"/>
    <col min="13" max="13" width="15.42578125" style="1" bestFit="1" customWidth="1"/>
    <col min="14" max="16384" width="9.140625" style="1"/>
  </cols>
  <sheetData>
    <row r="1" spans="1:13" s="3" customFormat="1" ht="25.5" customHeight="1" x14ac:dyDescent="0.4">
      <c r="A1" s="44" t="s">
        <v>220</v>
      </c>
      <c r="B1" s="40" t="s">
        <v>303</v>
      </c>
      <c r="C1" s="41"/>
      <c r="D1" s="41"/>
      <c r="E1" s="41"/>
      <c r="F1" s="42"/>
      <c r="G1" s="42"/>
      <c r="H1" s="42"/>
      <c r="I1" s="43"/>
    </row>
    <row r="2" spans="1:13" s="3" customFormat="1" x14ac:dyDescent="0.25">
      <c r="A2" s="45" t="s">
        <v>220</v>
      </c>
      <c r="B2" s="6"/>
      <c r="C2" s="2"/>
      <c r="D2" s="2"/>
      <c r="E2" s="2"/>
      <c r="F2" s="23"/>
      <c r="G2" s="24"/>
      <c r="H2" s="8"/>
    </row>
    <row r="3" spans="1:13" s="3" customFormat="1" ht="15.75" customHeight="1" x14ac:dyDescent="0.25">
      <c r="A3" s="45" t="s">
        <v>220</v>
      </c>
      <c r="B3" s="139" t="s">
        <v>304</v>
      </c>
      <c r="C3" s="140"/>
      <c r="D3" s="140"/>
      <c r="E3" s="140"/>
      <c r="F3" s="140"/>
      <c r="G3" s="140"/>
      <c r="H3" s="140"/>
      <c r="I3" s="140"/>
    </row>
    <row r="4" spans="1:13" s="3" customFormat="1" x14ac:dyDescent="0.25">
      <c r="A4" s="45" t="s">
        <v>220</v>
      </c>
    </row>
    <row r="5" spans="1:13" s="3" customFormat="1" x14ac:dyDescent="0.25">
      <c r="A5" s="46" t="s">
        <v>220</v>
      </c>
      <c r="B5" s="139" t="s">
        <v>305</v>
      </c>
      <c r="C5" s="140"/>
      <c r="D5" s="140"/>
      <c r="E5" s="140"/>
      <c r="F5" s="140"/>
      <c r="G5" s="140"/>
      <c r="H5" s="140"/>
      <c r="I5" s="140"/>
    </row>
    <row r="6" spans="1:13" s="3" customFormat="1" hidden="1" x14ac:dyDescent="0.25">
      <c r="A6" s="6" t="s">
        <v>220</v>
      </c>
      <c r="C6" s="4"/>
      <c r="E6" s="17"/>
      <c r="F6" s="26"/>
      <c r="G6" s="25"/>
      <c r="H6" s="8"/>
    </row>
    <row r="7" spans="1:13" s="3" customFormat="1" x14ac:dyDescent="0.25">
      <c r="A7" s="7" t="s">
        <v>220</v>
      </c>
      <c r="C7" s="4"/>
      <c r="E7" s="17"/>
      <c r="F7" s="26"/>
      <c r="G7" s="25"/>
      <c r="H7" s="8"/>
    </row>
    <row r="8" spans="1:13" s="3" customFormat="1" ht="15.75" customHeight="1" x14ac:dyDescent="0.25">
      <c r="A8" s="68" t="s">
        <v>216</v>
      </c>
      <c r="B8" s="72">
        <v>1234</v>
      </c>
      <c r="C8" s="18"/>
      <c r="F8" s="27"/>
      <c r="G8" s="28"/>
    </row>
    <row r="9" spans="1:13" s="3" customFormat="1" ht="15.75" customHeight="1" x14ac:dyDescent="0.25">
      <c r="A9" s="69" t="s">
        <v>217</v>
      </c>
      <c r="B9" s="78" t="str">
        <f>IF($B$8="(enter ID)","(autofill)",(IFERROR(VLOOKUP($B$8,[1]!District_IDs[#Data],2,0),"Invalid Entity ID")))</f>
        <v>Example SD</v>
      </c>
      <c r="C9" s="9"/>
      <c r="G9" s="28"/>
    </row>
    <row r="10" spans="1:13" s="3" customFormat="1" ht="15" customHeight="1" x14ac:dyDescent="0.25">
      <c r="A10" s="6" t="s">
        <v>220</v>
      </c>
      <c r="B10" s="79"/>
      <c r="C10" s="10"/>
      <c r="G10" s="28"/>
    </row>
    <row r="11" spans="1:13" s="3" customFormat="1" ht="15.75" customHeight="1" x14ac:dyDescent="0.25">
      <c r="A11" s="75" t="s">
        <v>209</v>
      </c>
      <c r="B11" s="81" t="s">
        <v>352</v>
      </c>
      <c r="C11" s="77"/>
      <c r="F11" s="29"/>
      <c r="G11" s="28"/>
      <c r="J11" s="11"/>
    </row>
    <row r="12" spans="1:13" s="3" customFormat="1" ht="15.75" customHeight="1" x14ac:dyDescent="0.25">
      <c r="A12" s="69" t="s">
        <v>301</v>
      </c>
      <c r="B12" s="82" t="s">
        <v>353</v>
      </c>
      <c r="C12" s="76"/>
      <c r="F12" s="27"/>
      <c r="G12" s="28"/>
      <c r="I12" s="13"/>
      <c r="J12" s="4"/>
    </row>
    <row r="13" spans="1:13" s="3" customFormat="1" ht="15" customHeight="1" x14ac:dyDescent="0.25">
      <c r="A13" s="6" t="s">
        <v>220</v>
      </c>
      <c r="B13" s="19"/>
      <c r="C13" s="10"/>
      <c r="F13" s="29"/>
      <c r="G13" s="28"/>
    </row>
    <row r="14" spans="1:13" s="3" customFormat="1" ht="15.75" customHeight="1" x14ac:dyDescent="0.25">
      <c r="A14" s="67" t="s">
        <v>299</v>
      </c>
      <c r="B14" s="73">
        <v>45028</v>
      </c>
      <c r="C14" s="141" t="s">
        <v>354</v>
      </c>
      <c r="F14" s="32"/>
      <c r="J14" s="14"/>
    </row>
    <row r="15" spans="1:13" s="3" customFormat="1" ht="15" hidden="1" customHeight="1" x14ac:dyDescent="0.25">
      <c r="A15" s="6" t="s">
        <v>220</v>
      </c>
      <c r="B15" s="10"/>
      <c r="C15" s="10"/>
      <c r="F15" s="29"/>
    </row>
    <row r="16" spans="1:13" s="3" customFormat="1" ht="30" hidden="1" customHeight="1" x14ac:dyDescent="0.25">
      <c r="A16" s="22" t="s">
        <v>218</v>
      </c>
      <c r="B16" s="21" t="e">
        <f>SUM([1]!Expenses[Total Reimbursement])</f>
        <v>#REF!</v>
      </c>
      <c r="C16" s="19"/>
      <c r="E16" s="28"/>
      <c r="K16" s="29"/>
      <c r="L16" s="29"/>
      <c r="M16" s="29"/>
    </row>
    <row r="17" spans="1:9" s="3" customFormat="1" ht="15.75" customHeight="1" x14ac:dyDescent="0.25">
      <c r="A17" s="6" t="s">
        <v>220</v>
      </c>
      <c r="D17" s="28"/>
      <c r="E17" s="28"/>
      <c r="F17" s="28"/>
      <c r="G17" s="28"/>
    </row>
    <row r="18" spans="1:9" s="3" customFormat="1" x14ac:dyDescent="0.25">
      <c r="A18" s="47" t="s">
        <v>300</v>
      </c>
      <c r="B18" s="48" t="s">
        <v>302</v>
      </c>
      <c r="C18" s="48" t="s">
        <v>221</v>
      </c>
      <c r="D18" s="48" t="s">
        <v>234</v>
      </c>
      <c r="E18" s="59" t="s">
        <v>228</v>
      </c>
      <c r="F18" s="48" t="s">
        <v>235</v>
      </c>
      <c r="G18" s="50" t="s">
        <v>224</v>
      </c>
      <c r="H18" s="48" t="s">
        <v>229</v>
      </c>
      <c r="I18" s="48" t="s">
        <v>230</v>
      </c>
    </row>
    <row r="19" spans="1:9" x14ac:dyDescent="0.25">
      <c r="A19" s="57">
        <v>11112</v>
      </c>
      <c r="B19" s="52" t="s">
        <v>355</v>
      </c>
      <c r="C19" s="113" t="s">
        <v>236</v>
      </c>
      <c r="D19" s="52" t="s">
        <v>241</v>
      </c>
      <c r="E19" s="60" t="s">
        <v>246</v>
      </c>
      <c r="F19" s="52" t="s">
        <v>251</v>
      </c>
      <c r="G19" s="55">
        <v>29.44</v>
      </c>
      <c r="H19" s="52" t="s">
        <v>255</v>
      </c>
      <c r="I19" s="52" t="s">
        <v>258</v>
      </c>
    </row>
    <row r="20" spans="1:9" x14ac:dyDescent="0.25">
      <c r="A20" s="57">
        <v>11113</v>
      </c>
      <c r="B20" s="52" t="s">
        <v>356</v>
      </c>
      <c r="C20" s="113" t="s">
        <v>317</v>
      </c>
      <c r="D20" s="52" t="s">
        <v>287</v>
      </c>
      <c r="E20" s="60" t="s">
        <v>246</v>
      </c>
      <c r="F20" s="52" t="s">
        <v>248</v>
      </c>
      <c r="G20" s="55">
        <v>15.5</v>
      </c>
      <c r="H20" s="52" t="s">
        <v>256</v>
      </c>
      <c r="I20" s="52" t="s">
        <v>259</v>
      </c>
    </row>
    <row r="21" spans="1:9" x14ac:dyDescent="0.25">
      <c r="A21" s="57">
        <v>11114</v>
      </c>
      <c r="B21" s="52" t="s">
        <v>357</v>
      </c>
      <c r="C21" s="113" t="s">
        <v>317</v>
      </c>
      <c r="D21" s="52" t="s">
        <v>287</v>
      </c>
      <c r="E21" s="60" t="s">
        <v>246</v>
      </c>
      <c r="F21" s="52" t="s">
        <v>249</v>
      </c>
      <c r="G21" s="55">
        <v>16.5</v>
      </c>
      <c r="H21" s="52" t="s">
        <v>257</v>
      </c>
      <c r="I21" s="52" t="s">
        <v>262</v>
      </c>
    </row>
    <row r="22" spans="1:9" x14ac:dyDescent="0.25">
      <c r="A22" s="57">
        <v>11115</v>
      </c>
      <c r="B22" s="52" t="s">
        <v>358</v>
      </c>
      <c r="C22" s="113" t="s">
        <v>237</v>
      </c>
      <c r="D22" s="52" t="s">
        <v>287</v>
      </c>
      <c r="E22" s="60" t="s">
        <v>245</v>
      </c>
      <c r="F22" s="52" t="s">
        <v>251</v>
      </c>
      <c r="G22" s="55">
        <v>13.75</v>
      </c>
      <c r="H22" s="52" t="s">
        <v>255</v>
      </c>
      <c r="I22" s="52" t="s">
        <v>306</v>
      </c>
    </row>
    <row r="23" spans="1:9" x14ac:dyDescent="0.25">
      <c r="A23" s="57"/>
      <c r="B23" s="52"/>
      <c r="C23" s="113"/>
      <c r="D23" s="52"/>
      <c r="E23" s="60"/>
      <c r="F23" s="52"/>
      <c r="G23" s="55"/>
      <c r="H23" s="52"/>
      <c r="I23" s="52"/>
    </row>
    <row r="24" spans="1:9" x14ac:dyDescent="0.25">
      <c r="A24" s="57"/>
      <c r="B24" s="52"/>
      <c r="C24" s="113"/>
      <c r="D24" s="52"/>
      <c r="E24" s="60"/>
      <c r="F24" s="52"/>
      <c r="G24" s="55"/>
      <c r="H24" s="52"/>
      <c r="I24" s="52"/>
    </row>
    <row r="25" spans="1:9" x14ac:dyDescent="0.25">
      <c r="A25" s="57"/>
      <c r="B25" s="52"/>
      <c r="C25" s="113"/>
      <c r="D25" s="52"/>
      <c r="E25" s="60"/>
      <c r="F25" s="52"/>
      <c r="G25" s="55"/>
      <c r="H25" s="52"/>
      <c r="I25" s="52"/>
    </row>
    <row r="26" spans="1:9" x14ac:dyDescent="0.25">
      <c r="A26" s="57"/>
      <c r="B26" s="52"/>
      <c r="C26" s="113"/>
      <c r="D26" s="52"/>
      <c r="E26" s="60"/>
      <c r="F26" s="52"/>
      <c r="G26" s="55"/>
      <c r="H26" s="52"/>
      <c r="I26" s="52"/>
    </row>
    <row r="27" spans="1:9" x14ac:dyDescent="0.25">
      <c r="A27" s="57"/>
      <c r="B27" s="52"/>
      <c r="C27" s="113"/>
      <c r="D27" s="52"/>
      <c r="E27" s="60"/>
      <c r="F27" s="52"/>
      <c r="G27" s="55"/>
      <c r="H27" s="52"/>
      <c r="I27" s="52"/>
    </row>
    <row r="28" spans="1:9" x14ac:dyDescent="0.25">
      <c r="A28" s="57"/>
      <c r="B28" s="52"/>
      <c r="C28" s="113"/>
      <c r="D28" s="52"/>
      <c r="E28" s="60"/>
      <c r="F28" s="52"/>
      <c r="G28" s="55"/>
      <c r="H28" s="52"/>
      <c r="I28" s="52"/>
    </row>
    <row r="29" spans="1:9" x14ac:dyDescent="0.25">
      <c r="A29" s="57"/>
      <c r="B29" s="52"/>
      <c r="C29" s="113"/>
      <c r="D29" s="52"/>
      <c r="E29" s="60"/>
      <c r="F29" s="52"/>
      <c r="G29" s="55"/>
      <c r="H29" s="52"/>
      <c r="I29" s="52"/>
    </row>
    <row r="30" spans="1:9" x14ac:dyDescent="0.25">
      <c r="A30" s="57"/>
      <c r="B30" s="52"/>
      <c r="C30" s="113"/>
      <c r="D30" s="52"/>
      <c r="E30" s="60"/>
      <c r="F30" s="52"/>
      <c r="G30" s="55"/>
      <c r="H30" s="52"/>
      <c r="I30" s="52"/>
    </row>
    <row r="31" spans="1:9" x14ac:dyDescent="0.25">
      <c r="A31" s="58"/>
      <c r="B31" s="54"/>
      <c r="C31" s="113"/>
      <c r="D31" s="52"/>
      <c r="E31" s="61"/>
      <c r="F31" s="54"/>
      <c r="G31" s="55"/>
      <c r="H31" s="52"/>
      <c r="I31" s="52"/>
    </row>
    <row r="32" spans="1:9" x14ac:dyDescent="0.25">
      <c r="A32" s="58"/>
      <c r="B32" s="54"/>
      <c r="C32" s="113"/>
      <c r="D32" s="52"/>
      <c r="E32" s="61"/>
      <c r="F32" s="54"/>
      <c r="G32" s="55"/>
      <c r="H32" s="52"/>
      <c r="I32" s="52"/>
    </row>
    <row r="33" spans="1:9" x14ac:dyDescent="0.25">
      <c r="A33" s="58"/>
      <c r="B33" s="54"/>
      <c r="C33" s="113"/>
      <c r="D33" s="52"/>
      <c r="E33" s="61"/>
      <c r="F33" s="54"/>
      <c r="G33" s="55"/>
      <c r="H33" s="52"/>
      <c r="I33" s="52"/>
    </row>
    <row r="34" spans="1:9" x14ac:dyDescent="0.25">
      <c r="A34" s="58"/>
      <c r="B34" s="54"/>
      <c r="C34" s="113"/>
      <c r="D34" s="52"/>
      <c r="E34" s="61"/>
      <c r="F34" s="54"/>
      <c r="G34" s="55"/>
      <c r="H34" s="52"/>
      <c r="I34" s="52"/>
    </row>
    <row r="35" spans="1:9" x14ac:dyDescent="0.25">
      <c r="A35" s="58"/>
      <c r="B35" s="54"/>
      <c r="C35" s="113"/>
      <c r="D35" s="52"/>
      <c r="E35" s="61"/>
      <c r="F35" s="54"/>
      <c r="G35" s="55"/>
      <c r="H35" s="52"/>
      <c r="I35" s="52"/>
    </row>
    <row r="36" spans="1:9" x14ac:dyDescent="0.25">
      <c r="A36" s="58"/>
      <c r="B36" s="54"/>
      <c r="C36" s="113"/>
      <c r="D36" s="52"/>
      <c r="E36" s="61"/>
      <c r="F36" s="54"/>
      <c r="G36" s="55"/>
      <c r="H36" s="52"/>
      <c r="I36" s="52"/>
    </row>
    <row r="37" spans="1:9" x14ac:dyDescent="0.25">
      <c r="A37" s="58"/>
      <c r="B37" s="54"/>
      <c r="C37" s="113"/>
      <c r="D37" s="52"/>
      <c r="E37" s="61"/>
      <c r="F37" s="54"/>
      <c r="G37" s="55"/>
      <c r="H37" s="52"/>
      <c r="I37" s="52"/>
    </row>
    <row r="38" spans="1:9" x14ac:dyDescent="0.25">
      <c r="A38" s="58"/>
      <c r="B38" s="54"/>
      <c r="C38" s="113"/>
      <c r="D38" s="52"/>
      <c r="E38" s="61"/>
      <c r="F38" s="54"/>
      <c r="G38" s="55"/>
      <c r="H38" s="52"/>
      <c r="I38" s="52"/>
    </row>
    <row r="39" spans="1:9" x14ac:dyDescent="0.25">
      <c r="A39" s="58"/>
      <c r="B39" s="54"/>
      <c r="C39" s="113"/>
      <c r="D39" s="52"/>
      <c r="E39" s="61"/>
      <c r="F39" s="54"/>
      <c r="G39" s="55"/>
      <c r="H39" s="52"/>
      <c r="I39" s="52"/>
    </row>
    <row r="40" spans="1:9" x14ac:dyDescent="0.25">
      <c r="A40" s="58"/>
      <c r="B40" s="54"/>
      <c r="C40" s="113"/>
      <c r="D40" s="52"/>
      <c r="E40" s="61"/>
      <c r="F40" s="54"/>
      <c r="G40" s="55"/>
      <c r="H40" s="52"/>
      <c r="I40" s="52"/>
    </row>
    <row r="41" spans="1:9" x14ac:dyDescent="0.25">
      <c r="A41" s="58"/>
      <c r="B41" s="54"/>
      <c r="C41" s="113"/>
      <c r="D41" s="52"/>
      <c r="E41" s="61"/>
      <c r="F41" s="54"/>
      <c r="G41" s="55"/>
      <c r="H41" s="52"/>
      <c r="I41" s="52"/>
    </row>
    <row r="42" spans="1:9" x14ac:dyDescent="0.25">
      <c r="A42" s="58"/>
      <c r="B42" s="54"/>
      <c r="C42" s="113"/>
      <c r="D42" s="52"/>
      <c r="E42" s="61"/>
      <c r="F42" s="54"/>
      <c r="G42" s="55"/>
      <c r="H42" s="52"/>
      <c r="I42" s="52"/>
    </row>
    <row r="43" spans="1:9" x14ac:dyDescent="0.25">
      <c r="A43" s="58"/>
      <c r="B43" s="54"/>
      <c r="C43" s="113"/>
      <c r="D43" s="52"/>
      <c r="E43" s="61"/>
      <c r="F43" s="54"/>
      <c r="G43" s="55"/>
      <c r="H43" s="52"/>
      <c r="I43" s="52"/>
    </row>
    <row r="44" spans="1:9" x14ac:dyDescent="0.25">
      <c r="A44" s="58"/>
      <c r="B44" s="54"/>
      <c r="C44" s="113"/>
      <c r="D44" s="52"/>
      <c r="E44" s="61"/>
      <c r="F44" s="54"/>
      <c r="G44" s="55"/>
      <c r="H44" s="52"/>
      <c r="I44" s="52"/>
    </row>
    <row r="45" spans="1:9" x14ac:dyDescent="0.25">
      <c r="A45" s="58"/>
      <c r="B45" s="54"/>
      <c r="C45" s="113"/>
      <c r="D45" s="52"/>
      <c r="E45" s="61"/>
      <c r="F45" s="54"/>
      <c r="G45" s="55"/>
      <c r="H45" s="52"/>
      <c r="I45" s="52"/>
    </row>
    <row r="46" spans="1:9" x14ac:dyDescent="0.25">
      <c r="A46" s="58"/>
      <c r="B46" s="54"/>
      <c r="C46" s="113"/>
      <c r="D46" s="52"/>
      <c r="E46" s="61"/>
      <c r="F46" s="54"/>
      <c r="G46" s="55"/>
      <c r="H46" s="52"/>
      <c r="I46" s="52"/>
    </row>
    <row r="47" spans="1:9" x14ac:dyDescent="0.25">
      <c r="A47" s="58"/>
      <c r="B47" s="54"/>
      <c r="C47" s="113"/>
      <c r="D47" s="52"/>
      <c r="E47" s="61"/>
      <c r="F47" s="54"/>
      <c r="G47" s="55"/>
      <c r="H47" s="52"/>
      <c r="I47" s="52"/>
    </row>
    <row r="48" spans="1:9" x14ac:dyDescent="0.25">
      <c r="A48" s="58"/>
      <c r="B48" s="54"/>
      <c r="C48" s="113"/>
      <c r="D48" s="52"/>
      <c r="E48" s="61"/>
      <c r="F48" s="54"/>
      <c r="G48" s="55"/>
      <c r="H48" s="52"/>
      <c r="I48" s="52"/>
    </row>
    <row r="49" spans="1:9" x14ac:dyDescent="0.25">
      <c r="A49" s="58"/>
      <c r="B49" s="54"/>
      <c r="C49" s="113"/>
      <c r="D49" s="52"/>
      <c r="E49" s="61"/>
      <c r="F49" s="54"/>
      <c r="G49" s="55"/>
      <c r="H49" s="52"/>
      <c r="I49" s="52"/>
    </row>
    <row r="50" spans="1:9" x14ac:dyDescent="0.25">
      <c r="A50" s="58"/>
      <c r="B50" s="54"/>
      <c r="C50" s="113"/>
      <c r="D50" s="52"/>
      <c r="E50" s="61"/>
      <c r="F50" s="54"/>
      <c r="G50" s="55"/>
      <c r="H50" s="52"/>
      <c r="I50" s="52"/>
    </row>
    <row r="51" spans="1:9" x14ac:dyDescent="0.25">
      <c r="A51" s="58"/>
      <c r="B51" s="54"/>
      <c r="C51" s="113"/>
      <c r="D51" s="52"/>
      <c r="E51" s="61"/>
      <c r="F51" s="54"/>
      <c r="G51" s="55"/>
      <c r="H51" s="52"/>
      <c r="I51" s="52"/>
    </row>
    <row r="52" spans="1:9" x14ac:dyDescent="0.25">
      <c r="A52" s="58"/>
      <c r="B52" s="54"/>
      <c r="C52" s="113"/>
      <c r="D52" s="52"/>
      <c r="E52" s="61"/>
      <c r="F52" s="54"/>
      <c r="G52" s="55"/>
      <c r="H52" s="52"/>
      <c r="I52" s="52"/>
    </row>
    <row r="53" spans="1:9" x14ac:dyDescent="0.25">
      <c r="A53" s="58"/>
      <c r="B53" s="54"/>
      <c r="C53" s="113"/>
      <c r="D53" s="52"/>
      <c r="E53" s="61"/>
      <c r="F53" s="54"/>
      <c r="G53" s="55"/>
      <c r="H53" s="52"/>
      <c r="I53" s="52"/>
    </row>
    <row r="54" spans="1:9" x14ac:dyDescent="0.25">
      <c r="A54" s="58"/>
      <c r="B54" s="54"/>
      <c r="C54" s="113"/>
      <c r="D54" s="52"/>
      <c r="E54" s="61"/>
      <c r="F54" s="54"/>
      <c r="G54" s="55"/>
      <c r="H54" s="52"/>
      <c r="I54" s="52"/>
    </row>
    <row r="55" spans="1:9" x14ac:dyDescent="0.25">
      <c r="A55" s="58"/>
      <c r="B55" s="54"/>
      <c r="C55" s="113"/>
      <c r="D55" s="52"/>
      <c r="E55" s="61"/>
      <c r="F55" s="54"/>
      <c r="G55" s="55"/>
      <c r="H55" s="52"/>
      <c r="I55" s="52"/>
    </row>
    <row r="56" spans="1:9" x14ac:dyDescent="0.25">
      <c r="A56" s="58"/>
      <c r="B56" s="54"/>
      <c r="C56" s="113"/>
      <c r="D56" s="52"/>
      <c r="E56" s="61"/>
      <c r="F56" s="54"/>
      <c r="G56" s="55"/>
      <c r="H56" s="52"/>
      <c r="I56" s="52"/>
    </row>
    <row r="57" spans="1:9" x14ac:dyDescent="0.25">
      <c r="A57" s="58"/>
      <c r="B57" s="54"/>
      <c r="C57" s="113"/>
      <c r="D57" s="52"/>
      <c r="E57" s="61"/>
      <c r="F57" s="54"/>
      <c r="G57" s="55"/>
      <c r="H57" s="52"/>
      <c r="I57" s="52"/>
    </row>
    <row r="58" spans="1:9" x14ac:dyDescent="0.25">
      <c r="A58" s="58"/>
      <c r="B58" s="54"/>
      <c r="C58" s="113"/>
      <c r="D58" s="52"/>
      <c r="E58" s="61"/>
      <c r="F58" s="54"/>
      <c r="G58" s="55"/>
      <c r="H58" s="52"/>
      <c r="I58" s="52"/>
    </row>
    <row r="59" spans="1:9" x14ac:dyDescent="0.25">
      <c r="A59" s="58"/>
      <c r="B59" s="54"/>
      <c r="C59" s="113"/>
      <c r="D59" s="52"/>
      <c r="E59" s="61"/>
      <c r="F59" s="54"/>
      <c r="G59" s="55"/>
      <c r="H59" s="52"/>
      <c r="I59" s="52"/>
    </row>
    <row r="60" spans="1:9" x14ac:dyDescent="0.25">
      <c r="A60" s="58"/>
      <c r="B60" s="54"/>
      <c r="C60" s="113"/>
      <c r="D60" s="52"/>
      <c r="E60" s="61"/>
      <c r="F60" s="54"/>
      <c r="G60" s="55"/>
      <c r="H60" s="52"/>
      <c r="I60" s="52"/>
    </row>
    <row r="61" spans="1:9" x14ac:dyDescent="0.25">
      <c r="A61" s="58"/>
      <c r="B61" s="54"/>
      <c r="C61" s="113"/>
      <c r="D61" s="52"/>
      <c r="E61" s="61"/>
      <c r="F61" s="54"/>
      <c r="G61" s="55"/>
      <c r="H61" s="52"/>
      <c r="I61" s="52"/>
    </row>
    <row r="62" spans="1:9" x14ac:dyDescent="0.25">
      <c r="A62" s="58"/>
      <c r="B62" s="54"/>
      <c r="C62" s="113"/>
      <c r="D62" s="52"/>
      <c r="E62" s="61"/>
      <c r="F62" s="54"/>
      <c r="G62" s="55"/>
      <c r="H62" s="52"/>
      <c r="I62" s="52"/>
    </row>
    <row r="63" spans="1:9" x14ac:dyDescent="0.25">
      <c r="A63" s="58"/>
      <c r="B63" s="54"/>
      <c r="C63" s="113"/>
      <c r="D63" s="52"/>
      <c r="E63" s="61"/>
      <c r="F63" s="54"/>
      <c r="G63" s="55"/>
      <c r="H63" s="52"/>
      <c r="I63" s="52"/>
    </row>
    <row r="64" spans="1:9" x14ac:dyDescent="0.25">
      <c r="A64" s="58"/>
      <c r="B64" s="54"/>
      <c r="C64" s="113"/>
      <c r="D64" s="52"/>
      <c r="E64" s="61"/>
      <c r="F64" s="54"/>
      <c r="G64" s="55"/>
      <c r="H64" s="52"/>
      <c r="I64" s="52"/>
    </row>
    <row r="65" spans="1:9" x14ac:dyDescent="0.25">
      <c r="A65" s="58"/>
      <c r="B65" s="54"/>
      <c r="C65" s="113"/>
      <c r="D65" s="52"/>
      <c r="E65" s="61"/>
      <c r="F65" s="54"/>
      <c r="G65" s="55"/>
      <c r="H65" s="52"/>
      <c r="I65" s="52"/>
    </row>
    <row r="66" spans="1:9" x14ac:dyDescent="0.25">
      <c r="A66" s="58"/>
      <c r="B66" s="54"/>
      <c r="C66" s="113"/>
      <c r="D66" s="52"/>
      <c r="E66" s="61"/>
      <c r="F66" s="54"/>
      <c r="G66" s="55"/>
      <c r="H66" s="52"/>
      <c r="I66" s="52"/>
    </row>
    <row r="67" spans="1:9" x14ac:dyDescent="0.25">
      <c r="A67" s="58"/>
      <c r="B67" s="54"/>
      <c r="C67" s="113"/>
      <c r="D67" s="52"/>
      <c r="E67" s="61"/>
      <c r="F67" s="54"/>
      <c r="G67" s="55"/>
      <c r="H67" s="52"/>
      <c r="I67" s="52"/>
    </row>
    <row r="68" spans="1:9" x14ac:dyDescent="0.25">
      <c r="A68" s="58"/>
      <c r="B68" s="54"/>
      <c r="C68" s="113"/>
      <c r="D68" s="52"/>
      <c r="E68" s="61"/>
      <c r="F68" s="54"/>
      <c r="G68" s="55"/>
      <c r="H68" s="52"/>
      <c r="I68" s="52"/>
    </row>
    <row r="69" spans="1:9" x14ac:dyDescent="0.25">
      <c r="A69" s="58"/>
      <c r="B69" s="54"/>
      <c r="C69" s="113"/>
      <c r="D69" s="52"/>
      <c r="E69" s="61"/>
      <c r="F69" s="54"/>
      <c r="G69" s="55"/>
      <c r="H69" s="52"/>
      <c r="I69" s="52"/>
    </row>
    <row r="70" spans="1:9" x14ac:dyDescent="0.25">
      <c r="A70" s="58"/>
      <c r="B70" s="54"/>
      <c r="C70" s="113"/>
      <c r="D70" s="52"/>
      <c r="E70" s="61"/>
      <c r="F70" s="54"/>
      <c r="G70" s="55"/>
      <c r="H70" s="52"/>
      <c r="I70" s="52"/>
    </row>
    <row r="71" spans="1:9" x14ac:dyDescent="0.25">
      <c r="A71" s="58"/>
      <c r="B71" s="54"/>
      <c r="C71" s="113"/>
      <c r="D71" s="52"/>
      <c r="E71" s="61"/>
      <c r="F71" s="54"/>
      <c r="G71" s="55"/>
      <c r="H71" s="52"/>
      <c r="I71" s="52"/>
    </row>
    <row r="72" spans="1:9" x14ac:dyDescent="0.25">
      <c r="A72" s="58"/>
      <c r="B72" s="54"/>
      <c r="C72" s="113"/>
      <c r="D72" s="52"/>
      <c r="E72" s="61"/>
      <c r="F72" s="54"/>
      <c r="G72" s="55"/>
      <c r="H72" s="52"/>
      <c r="I72" s="52"/>
    </row>
    <row r="73" spans="1:9" x14ac:dyDescent="0.25">
      <c r="A73" s="58"/>
      <c r="B73" s="54"/>
      <c r="C73" s="113"/>
      <c r="D73" s="52"/>
      <c r="E73" s="61"/>
      <c r="F73" s="54"/>
      <c r="G73" s="55"/>
      <c r="H73" s="52"/>
      <c r="I73" s="52"/>
    </row>
    <row r="74" spans="1:9" x14ac:dyDescent="0.25">
      <c r="A74" s="58"/>
      <c r="B74" s="54"/>
      <c r="C74" s="113"/>
      <c r="D74" s="52"/>
      <c r="E74" s="61"/>
      <c r="F74" s="54"/>
      <c r="G74" s="55"/>
      <c r="H74" s="52"/>
      <c r="I74" s="52"/>
    </row>
    <row r="75" spans="1:9" x14ac:dyDescent="0.25">
      <c r="A75" s="58"/>
      <c r="B75" s="54"/>
      <c r="C75" s="113"/>
      <c r="D75" s="52"/>
      <c r="E75" s="61"/>
      <c r="F75" s="54"/>
      <c r="G75" s="55"/>
      <c r="H75" s="52"/>
      <c r="I75" s="52"/>
    </row>
    <row r="76" spans="1:9" x14ac:dyDescent="0.25">
      <c r="A76" s="58"/>
      <c r="B76" s="54"/>
      <c r="C76" s="113"/>
      <c r="D76" s="52"/>
      <c r="E76" s="61"/>
      <c r="F76" s="54"/>
      <c r="G76" s="55"/>
      <c r="H76" s="52"/>
      <c r="I76" s="52"/>
    </row>
    <row r="77" spans="1:9" x14ac:dyDescent="0.25">
      <c r="A77" s="58"/>
      <c r="B77" s="54"/>
      <c r="C77" s="113"/>
      <c r="D77" s="52"/>
      <c r="E77" s="61"/>
      <c r="F77" s="54"/>
      <c r="G77" s="55"/>
      <c r="H77" s="52"/>
      <c r="I77" s="52"/>
    </row>
    <row r="78" spans="1:9" x14ac:dyDescent="0.25">
      <c r="A78" s="58"/>
      <c r="B78" s="54"/>
      <c r="C78" s="113"/>
      <c r="D78" s="52"/>
      <c r="E78" s="61"/>
      <c r="F78" s="54"/>
      <c r="G78" s="55"/>
      <c r="H78" s="52"/>
      <c r="I78" s="52"/>
    </row>
    <row r="79" spans="1:9" x14ac:dyDescent="0.25">
      <c r="A79" s="58"/>
      <c r="B79" s="54"/>
      <c r="C79" s="113"/>
      <c r="D79" s="52"/>
      <c r="E79" s="61"/>
      <c r="F79" s="54"/>
      <c r="G79" s="55"/>
      <c r="H79" s="52"/>
      <c r="I79" s="52"/>
    </row>
    <row r="80" spans="1:9" x14ac:dyDescent="0.25">
      <c r="A80" s="58"/>
      <c r="B80" s="54"/>
      <c r="C80" s="113"/>
      <c r="D80" s="52"/>
      <c r="E80" s="61"/>
      <c r="F80" s="54"/>
      <c r="G80" s="55"/>
      <c r="H80" s="52"/>
      <c r="I80" s="52"/>
    </row>
    <row r="81" spans="1:9" x14ac:dyDescent="0.25">
      <c r="A81" s="58"/>
      <c r="B81" s="54"/>
      <c r="C81" s="113"/>
      <c r="D81" s="52"/>
      <c r="E81" s="61"/>
      <c r="F81" s="54"/>
      <c r="G81" s="55"/>
      <c r="H81" s="52"/>
      <c r="I81" s="52"/>
    </row>
    <row r="82" spans="1:9" x14ac:dyDescent="0.25">
      <c r="A82" s="58"/>
      <c r="B82" s="54"/>
      <c r="C82" s="113"/>
      <c r="D82" s="52"/>
      <c r="E82" s="61"/>
      <c r="F82" s="54"/>
      <c r="G82" s="55"/>
      <c r="H82" s="52"/>
      <c r="I82" s="52"/>
    </row>
    <row r="83" spans="1:9" x14ac:dyDescent="0.25">
      <c r="A83" s="58"/>
      <c r="B83" s="54"/>
      <c r="C83" s="113"/>
      <c r="D83" s="52"/>
      <c r="E83" s="61"/>
      <c r="F83" s="54"/>
      <c r="G83" s="55"/>
      <c r="H83" s="52"/>
      <c r="I83" s="52"/>
    </row>
    <row r="84" spans="1:9" x14ac:dyDescent="0.25">
      <c r="A84" s="58"/>
      <c r="B84" s="54"/>
      <c r="C84" s="113"/>
      <c r="D84" s="52"/>
      <c r="E84" s="61"/>
      <c r="F84" s="54"/>
      <c r="G84" s="55"/>
      <c r="H84" s="52"/>
      <c r="I84" s="52"/>
    </row>
    <row r="85" spans="1:9" x14ac:dyDescent="0.25">
      <c r="A85" s="58"/>
      <c r="B85" s="54"/>
      <c r="C85" s="113"/>
      <c r="D85" s="52"/>
      <c r="E85" s="61"/>
      <c r="F85" s="54"/>
      <c r="G85" s="55"/>
      <c r="H85" s="52"/>
      <c r="I85" s="52"/>
    </row>
    <row r="86" spans="1:9" x14ac:dyDescent="0.25">
      <c r="A86" s="58"/>
      <c r="B86" s="54"/>
      <c r="C86" s="113"/>
      <c r="D86" s="52"/>
      <c r="E86" s="61"/>
      <c r="F86" s="54"/>
      <c r="G86" s="55"/>
      <c r="H86" s="52"/>
      <c r="I86" s="52"/>
    </row>
    <row r="87" spans="1:9" x14ac:dyDescent="0.25">
      <c r="A87" s="58"/>
      <c r="B87" s="54"/>
      <c r="C87" s="113"/>
      <c r="D87" s="52"/>
      <c r="E87" s="61"/>
      <c r="F87" s="54"/>
      <c r="G87" s="55"/>
      <c r="H87" s="52"/>
      <c r="I87" s="52"/>
    </row>
    <row r="88" spans="1:9" x14ac:dyDescent="0.25">
      <c r="A88" s="58"/>
      <c r="B88" s="54"/>
      <c r="C88" s="113"/>
      <c r="D88" s="52"/>
      <c r="E88" s="61"/>
      <c r="F88" s="54"/>
      <c r="G88" s="55"/>
      <c r="H88" s="52"/>
      <c r="I88" s="52"/>
    </row>
    <row r="89" spans="1:9" x14ac:dyDescent="0.25">
      <c r="A89" s="58"/>
      <c r="B89" s="54"/>
      <c r="C89" s="113"/>
      <c r="D89" s="52"/>
      <c r="E89" s="61"/>
      <c r="F89" s="54"/>
      <c r="G89" s="55"/>
      <c r="H89" s="52"/>
      <c r="I89" s="52"/>
    </row>
    <row r="90" spans="1:9" x14ac:dyDescent="0.25">
      <c r="A90" s="58"/>
      <c r="B90" s="54"/>
      <c r="C90" s="113"/>
      <c r="D90" s="52"/>
      <c r="E90" s="61"/>
      <c r="F90" s="54"/>
      <c r="G90" s="55"/>
      <c r="H90" s="52"/>
      <c r="I90" s="52"/>
    </row>
    <row r="91" spans="1:9" x14ac:dyDescent="0.25">
      <c r="A91" s="58"/>
      <c r="B91" s="54"/>
      <c r="C91" s="113"/>
      <c r="D91" s="52"/>
      <c r="E91" s="61"/>
      <c r="F91" s="54"/>
      <c r="G91" s="55"/>
      <c r="H91" s="52"/>
      <c r="I91" s="52"/>
    </row>
    <row r="92" spans="1:9" x14ac:dyDescent="0.25">
      <c r="A92" s="58"/>
      <c r="B92" s="54"/>
      <c r="C92" s="113"/>
      <c r="D92" s="52"/>
      <c r="E92" s="61"/>
      <c r="F92" s="54"/>
      <c r="G92" s="55"/>
      <c r="H92" s="52"/>
      <c r="I92" s="52"/>
    </row>
    <row r="93" spans="1:9" x14ac:dyDescent="0.25">
      <c r="A93" s="58"/>
      <c r="B93" s="54"/>
      <c r="C93" s="113"/>
      <c r="D93" s="52"/>
      <c r="E93" s="61"/>
      <c r="F93" s="54"/>
      <c r="G93" s="55"/>
      <c r="H93" s="52"/>
      <c r="I93" s="52"/>
    </row>
    <row r="94" spans="1:9" x14ac:dyDescent="0.25">
      <c r="A94" s="58"/>
      <c r="B94" s="54"/>
      <c r="C94" s="113"/>
      <c r="D94" s="52"/>
      <c r="E94" s="61"/>
      <c r="F94" s="54"/>
      <c r="G94" s="55"/>
      <c r="H94" s="52"/>
      <c r="I94" s="52"/>
    </row>
    <row r="95" spans="1:9" x14ac:dyDescent="0.25">
      <c r="A95" s="58"/>
      <c r="B95" s="54"/>
      <c r="C95" s="113"/>
      <c r="D95" s="52"/>
      <c r="E95" s="61"/>
      <c r="F95" s="54"/>
      <c r="G95" s="55"/>
      <c r="H95" s="52"/>
      <c r="I95" s="52"/>
    </row>
    <row r="96" spans="1:9" x14ac:dyDescent="0.25">
      <c r="A96" s="58"/>
      <c r="B96" s="54"/>
      <c r="C96" s="113"/>
      <c r="D96" s="52"/>
      <c r="E96" s="61"/>
      <c r="F96" s="54"/>
      <c r="G96" s="55"/>
      <c r="H96" s="52"/>
      <c r="I96" s="52"/>
    </row>
    <row r="97" spans="1:9" x14ac:dyDescent="0.25">
      <c r="A97" s="58"/>
      <c r="B97" s="54"/>
      <c r="C97" s="113"/>
      <c r="D97" s="52"/>
      <c r="E97" s="61"/>
      <c r="F97" s="54"/>
      <c r="G97" s="55"/>
      <c r="H97" s="52"/>
      <c r="I97" s="52"/>
    </row>
    <row r="98" spans="1:9" x14ac:dyDescent="0.25">
      <c r="A98" s="58"/>
      <c r="B98" s="54"/>
      <c r="C98" s="113"/>
      <c r="D98" s="52"/>
      <c r="E98" s="61"/>
      <c r="F98" s="54"/>
      <c r="G98" s="55"/>
      <c r="H98" s="52"/>
      <c r="I98" s="52"/>
    </row>
    <row r="99" spans="1:9" x14ac:dyDescent="0.25">
      <c r="A99" s="58"/>
      <c r="B99" s="54"/>
      <c r="C99" s="113"/>
      <c r="D99" s="52"/>
      <c r="E99" s="61"/>
      <c r="F99" s="54"/>
      <c r="G99" s="55"/>
      <c r="H99" s="52"/>
      <c r="I99" s="52"/>
    </row>
    <row r="100" spans="1:9" x14ac:dyDescent="0.25">
      <c r="A100" s="58"/>
      <c r="B100" s="54"/>
      <c r="C100" s="113"/>
      <c r="D100" s="52"/>
      <c r="E100" s="61"/>
      <c r="F100" s="54"/>
      <c r="G100" s="55"/>
      <c r="H100" s="52"/>
      <c r="I100" s="52"/>
    </row>
    <row r="101" spans="1:9" x14ac:dyDescent="0.25">
      <c r="A101" s="58"/>
      <c r="B101" s="54"/>
      <c r="C101" s="113"/>
      <c r="D101" s="52"/>
      <c r="E101" s="61"/>
      <c r="F101" s="54"/>
      <c r="G101" s="55"/>
      <c r="H101" s="52"/>
      <c r="I101" s="52"/>
    </row>
    <row r="102" spans="1:9" x14ac:dyDescent="0.25">
      <c r="A102" s="58"/>
      <c r="B102" s="54"/>
      <c r="C102" s="113"/>
      <c r="D102" s="52"/>
      <c r="E102" s="61"/>
      <c r="F102" s="54"/>
      <c r="G102" s="55"/>
      <c r="H102" s="52"/>
      <c r="I102" s="52"/>
    </row>
    <row r="103" spans="1:9" x14ac:dyDescent="0.25">
      <c r="A103" s="58"/>
      <c r="B103" s="54"/>
      <c r="C103" s="113"/>
      <c r="D103" s="52"/>
      <c r="E103" s="61"/>
      <c r="F103" s="54"/>
      <c r="G103" s="55"/>
      <c r="H103" s="52"/>
      <c r="I103" s="52"/>
    </row>
    <row r="104" spans="1:9" x14ac:dyDescent="0.25">
      <c r="A104" s="58"/>
      <c r="B104" s="54"/>
      <c r="C104" s="113"/>
      <c r="D104" s="52"/>
      <c r="E104" s="61"/>
      <c r="F104" s="54"/>
      <c r="G104" s="55"/>
      <c r="H104" s="52"/>
      <c r="I104" s="52"/>
    </row>
    <row r="105" spans="1:9" x14ac:dyDescent="0.25">
      <c r="A105" s="58"/>
      <c r="B105" s="54"/>
      <c r="C105" s="113"/>
      <c r="D105" s="52"/>
      <c r="E105" s="61"/>
      <c r="F105" s="54"/>
      <c r="G105" s="55"/>
      <c r="H105" s="52"/>
      <c r="I105" s="52"/>
    </row>
    <row r="106" spans="1:9" x14ac:dyDescent="0.25">
      <c r="A106" s="58"/>
      <c r="B106" s="54"/>
      <c r="C106" s="113"/>
      <c r="D106" s="52"/>
      <c r="E106" s="61"/>
      <c r="F106" s="54"/>
      <c r="G106" s="55"/>
      <c r="H106" s="52"/>
      <c r="I106" s="52"/>
    </row>
    <row r="107" spans="1:9" x14ac:dyDescent="0.25">
      <c r="A107" s="58"/>
      <c r="B107" s="54"/>
      <c r="C107" s="113"/>
      <c r="D107" s="52"/>
      <c r="E107" s="61"/>
      <c r="F107" s="54"/>
      <c r="G107" s="55"/>
      <c r="H107" s="52"/>
      <c r="I107" s="52"/>
    </row>
    <row r="108" spans="1:9" x14ac:dyDescent="0.25">
      <c r="A108" s="58"/>
      <c r="B108" s="54"/>
      <c r="C108" s="113"/>
      <c r="D108" s="52"/>
      <c r="E108" s="61"/>
      <c r="F108" s="54"/>
      <c r="G108" s="55"/>
      <c r="H108" s="52"/>
      <c r="I108" s="52"/>
    </row>
    <row r="109" spans="1:9" x14ac:dyDescent="0.25">
      <c r="A109" s="58"/>
      <c r="B109" s="54"/>
      <c r="C109" s="113"/>
      <c r="D109" s="52"/>
      <c r="E109" s="61"/>
      <c r="F109" s="54"/>
      <c r="G109" s="55"/>
      <c r="H109" s="52"/>
      <c r="I109" s="52"/>
    </row>
    <row r="110" spans="1:9" x14ac:dyDescent="0.25">
      <c r="A110" s="58"/>
      <c r="B110" s="54"/>
      <c r="C110" s="113"/>
      <c r="D110" s="52"/>
      <c r="E110" s="61"/>
      <c r="F110" s="54"/>
      <c r="G110" s="55"/>
      <c r="H110" s="52"/>
      <c r="I110" s="52"/>
    </row>
    <row r="111" spans="1:9" x14ac:dyDescent="0.25">
      <c r="A111" s="58"/>
      <c r="B111" s="54"/>
      <c r="C111" s="113"/>
      <c r="D111" s="52"/>
      <c r="E111" s="61"/>
      <c r="F111" s="54"/>
      <c r="G111" s="55"/>
      <c r="H111" s="52"/>
      <c r="I111" s="52"/>
    </row>
    <row r="112" spans="1:9" x14ac:dyDescent="0.25">
      <c r="A112" s="58"/>
      <c r="B112" s="54"/>
      <c r="C112" s="113"/>
      <c r="D112" s="52"/>
      <c r="E112" s="61"/>
      <c r="F112" s="54"/>
      <c r="G112" s="55"/>
      <c r="H112" s="52"/>
      <c r="I112" s="52"/>
    </row>
    <row r="113" spans="1:9" x14ac:dyDescent="0.25">
      <c r="A113" s="58"/>
      <c r="B113" s="54"/>
      <c r="C113" s="113"/>
      <c r="D113" s="52"/>
      <c r="E113" s="61"/>
      <c r="F113" s="54"/>
      <c r="G113" s="55"/>
      <c r="H113" s="52"/>
      <c r="I113" s="52"/>
    </row>
    <row r="114" spans="1:9" x14ac:dyDescent="0.25">
      <c r="A114" s="58"/>
      <c r="B114" s="54"/>
      <c r="C114" s="113"/>
      <c r="D114" s="52"/>
      <c r="E114" s="61"/>
      <c r="F114" s="54"/>
      <c r="G114" s="55"/>
      <c r="H114" s="52"/>
      <c r="I114" s="52"/>
    </row>
    <row r="115" spans="1:9" x14ac:dyDescent="0.25">
      <c r="A115" s="58"/>
      <c r="B115" s="54"/>
      <c r="C115" s="113"/>
      <c r="D115" s="52"/>
      <c r="E115" s="61"/>
      <c r="F115" s="54"/>
      <c r="G115" s="55"/>
      <c r="H115" s="52"/>
      <c r="I115" s="52"/>
    </row>
    <row r="116" spans="1:9" x14ac:dyDescent="0.25">
      <c r="A116" s="58"/>
      <c r="B116" s="54"/>
      <c r="C116" s="113"/>
      <c r="D116" s="52"/>
      <c r="E116" s="61"/>
      <c r="F116" s="54"/>
      <c r="G116" s="55"/>
      <c r="H116" s="52"/>
      <c r="I116" s="52"/>
    </row>
    <row r="117" spans="1:9" x14ac:dyDescent="0.25">
      <c r="A117" s="58"/>
      <c r="B117" s="54"/>
      <c r="C117" s="113"/>
      <c r="D117" s="52"/>
      <c r="E117" s="61"/>
      <c r="F117" s="54"/>
      <c r="G117" s="55"/>
      <c r="H117" s="52"/>
      <c r="I117" s="52"/>
    </row>
    <row r="118" spans="1:9" x14ac:dyDescent="0.25">
      <c r="A118" s="58"/>
      <c r="B118" s="54"/>
      <c r="C118" s="113"/>
      <c r="D118" s="52"/>
      <c r="E118" s="61"/>
      <c r="F118" s="54"/>
      <c r="G118" s="55"/>
      <c r="H118" s="52"/>
      <c r="I118" s="52"/>
    </row>
    <row r="119" spans="1:9" x14ac:dyDescent="0.25">
      <c r="A119" s="58"/>
      <c r="B119" s="54"/>
      <c r="C119" s="113"/>
      <c r="D119" s="52"/>
      <c r="E119" s="61"/>
      <c r="F119" s="54"/>
      <c r="G119" s="55"/>
      <c r="H119" s="52"/>
      <c r="I119" s="52"/>
    </row>
    <row r="120" spans="1:9" x14ac:dyDescent="0.25">
      <c r="A120" s="58"/>
      <c r="B120" s="54"/>
      <c r="C120" s="113"/>
      <c r="D120" s="52"/>
      <c r="E120" s="61"/>
      <c r="F120" s="54"/>
      <c r="G120" s="55"/>
      <c r="H120" s="52"/>
      <c r="I120" s="52"/>
    </row>
    <row r="121" spans="1:9" x14ac:dyDescent="0.25">
      <c r="A121" s="58"/>
      <c r="B121" s="54"/>
      <c r="C121" s="113"/>
      <c r="D121" s="52"/>
      <c r="E121" s="61"/>
      <c r="F121" s="54"/>
      <c r="G121" s="55"/>
      <c r="H121" s="52"/>
      <c r="I121" s="52"/>
    </row>
    <row r="122" spans="1:9" x14ac:dyDescent="0.25">
      <c r="A122" s="58"/>
      <c r="B122" s="54"/>
      <c r="C122" s="113"/>
      <c r="D122" s="52"/>
      <c r="E122" s="61"/>
      <c r="F122" s="54"/>
      <c r="G122" s="55"/>
      <c r="H122" s="52"/>
      <c r="I122" s="52"/>
    </row>
    <row r="123" spans="1:9" x14ac:dyDescent="0.25">
      <c r="A123" s="58"/>
      <c r="B123" s="54"/>
      <c r="C123" s="113"/>
      <c r="D123" s="52"/>
      <c r="E123" s="61"/>
      <c r="F123" s="54"/>
      <c r="G123" s="55"/>
      <c r="H123" s="52"/>
      <c r="I123" s="52"/>
    </row>
    <row r="124" spans="1:9" x14ac:dyDescent="0.25">
      <c r="A124" s="58"/>
      <c r="B124" s="54"/>
      <c r="C124" s="113"/>
      <c r="D124" s="52"/>
      <c r="E124" s="61"/>
      <c r="F124" s="54"/>
      <c r="G124" s="55"/>
      <c r="H124" s="52"/>
      <c r="I124" s="52"/>
    </row>
    <row r="125" spans="1:9" x14ac:dyDescent="0.25">
      <c r="A125" s="58"/>
      <c r="B125" s="54"/>
      <c r="C125" s="113"/>
      <c r="D125" s="52"/>
      <c r="E125" s="61"/>
      <c r="F125" s="54"/>
      <c r="G125" s="55"/>
      <c r="H125" s="52"/>
      <c r="I125" s="52"/>
    </row>
    <row r="126" spans="1:9" x14ac:dyDescent="0.25">
      <c r="A126" s="58"/>
      <c r="B126" s="54"/>
      <c r="C126" s="113"/>
      <c r="D126" s="52"/>
      <c r="E126" s="61"/>
      <c r="F126" s="54"/>
      <c r="G126" s="55"/>
      <c r="H126" s="52"/>
      <c r="I126" s="52"/>
    </row>
    <row r="127" spans="1:9" x14ac:dyDescent="0.25">
      <c r="A127" s="58"/>
      <c r="B127" s="54"/>
      <c r="C127" s="113"/>
      <c r="D127" s="52"/>
      <c r="E127" s="61"/>
      <c r="F127" s="54"/>
      <c r="G127" s="55"/>
      <c r="H127" s="52"/>
      <c r="I127" s="52"/>
    </row>
    <row r="128" spans="1:9" x14ac:dyDescent="0.25">
      <c r="A128" s="58"/>
      <c r="B128" s="54"/>
      <c r="C128" s="113"/>
      <c r="D128" s="52"/>
      <c r="E128" s="61"/>
      <c r="F128" s="54"/>
      <c r="G128" s="55"/>
      <c r="H128" s="52"/>
      <c r="I128" s="52"/>
    </row>
    <row r="129" spans="1:9" x14ac:dyDescent="0.25">
      <c r="A129" s="58"/>
      <c r="B129" s="54"/>
      <c r="C129" s="113"/>
      <c r="D129" s="52"/>
      <c r="E129" s="61"/>
      <c r="F129" s="54"/>
      <c r="G129" s="55"/>
      <c r="H129" s="52"/>
      <c r="I129" s="52"/>
    </row>
    <row r="130" spans="1:9" x14ac:dyDescent="0.25">
      <c r="A130" s="58"/>
      <c r="B130" s="54"/>
      <c r="C130" s="113"/>
      <c r="D130" s="52"/>
      <c r="E130" s="61"/>
      <c r="F130" s="54"/>
      <c r="G130" s="55"/>
      <c r="H130" s="52"/>
      <c r="I130" s="52"/>
    </row>
    <row r="131" spans="1:9" x14ac:dyDescent="0.25">
      <c r="A131" s="58"/>
      <c r="B131" s="54"/>
      <c r="C131" s="113"/>
      <c r="D131" s="52"/>
      <c r="E131" s="61"/>
      <c r="F131" s="54"/>
      <c r="G131" s="55"/>
      <c r="H131" s="52"/>
      <c r="I131" s="52"/>
    </row>
    <row r="132" spans="1:9" x14ac:dyDescent="0.25">
      <c r="A132" s="58"/>
      <c r="B132" s="54"/>
      <c r="C132" s="113"/>
      <c r="D132" s="52"/>
      <c r="E132" s="61"/>
      <c r="F132" s="54"/>
      <c r="G132" s="55"/>
      <c r="H132" s="52"/>
      <c r="I132" s="52"/>
    </row>
    <row r="133" spans="1:9" x14ac:dyDescent="0.25">
      <c r="A133" s="58"/>
      <c r="B133" s="54"/>
      <c r="C133" s="113"/>
      <c r="D133" s="52"/>
      <c r="E133" s="61"/>
      <c r="F133" s="54"/>
      <c r="G133" s="55"/>
      <c r="H133" s="52"/>
      <c r="I133" s="52"/>
    </row>
    <row r="134" spans="1:9" x14ac:dyDescent="0.25">
      <c r="A134" s="58"/>
      <c r="B134" s="54"/>
      <c r="C134" s="113"/>
      <c r="D134" s="52"/>
      <c r="E134" s="61"/>
      <c r="F134" s="54"/>
      <c r="G134" s="55"/>
      <c r="H134" s="52"/>
      <c r="I134" s="52"/>
    </row>
    <row r="135" spans="1:9" x14ac:dyDescent="0.25">
      <c r="A135" s="58"/>
      <c r="B135" s="54"/>
      <c r="C135" s="113"/>
      <c r="D135" s="52"/>
      <c r="E135" s="61"/>
      <c r="F135" s="54"/>
      <c r="G135" s="55"/>
      <c r="H135" s="52"/>
      <c r="I135" s="52"/>
    </row>
    <row r="136" spans="1:9" x14ac:dyDescent="0.25">
      <c r="A136" s="58"/>
      <c r="B136" s="54"/>
      <c r="C136" s="113"/>
      <c r="D136" s="52"/>
      <c r="E136" s="61"/>
      <c r="F136" s="54"/>
      <c r="G136" s="55"/>
      <c r="H136" s="52"/>
      <c r="I136" s="52"/>
    </row>
    <row r="137" spans="1:9" x14ac:dyDescent="0.25">
      <c r="A137" s="58"/>
      <c r="B137" s="54"/>
      <c r="C137" s="113"/>
      <c r="D137" s="52"/>
      <c r="E137" s="61"/>
      <c r="F137" s="54"/>
      <c r="G137" s="55"/>
      <c r="H137" s="52"/>
      <c r="I137" s="52"/>
    </row>
    <row r="138" spans="1:9" x14ac:dyDescent="0.25">
      <c r="A138" s="58"/>
      <c r="B138" s="54"/>
      <c r="C138" s="113"/>
      <c r="D138" s="52"/>
      <c r="E138" s="61"/>
      <c r="F138" s="54"/>
      <c r="G138" s="55"/>
      <c r="H138" s="52"/>
      <c r="I138" s="52"/>
    </row>
    <row r="139" spans="1:9" x14ac:dyDescent="0.25">
      <c r="A139" s="58"/>
      <c r="B139" s="54"/>
      <c r="C139" s="113"/>
      <c r="D139" s="52"/>
      <c r="E139" s="61"/>
      <c r="F139" s="54"/>
      <c r="G139" s="55"/>
      <c r="H139" s="52"/>
      <c r="I139" s="52"/>
    </row>
    <row r="140" spans="1:9" x14ac:dyDescent="0.25">
      <c r="A140" s="58"/>
      <c r="B140" s="54"/>
      <c r="C140" s="113"/>
      <c r="D140" s="52"/>
      <c r="E140" s="61"/>
      <c r="F140" s="54"/>
      <c r="G140" s="55"/>
      <c r="H140" s="52"/>
      <c r="I140" s="52"/>
    </row>
    <row r="141" spans="1:9" x14ac:dyDescent="0.25">
      <c r="A141" s="58"/>
      <c r="B141" s="54"/>
      <c r="C141" s="113"/>
      <c r="D141" s="52"/>
      <c r="E141" s="61"/>
      <c r="F141" s="54"/>
      <c r="G141" s="55"/>
      <c r="H141" s="52"/>
      <c r="I141" s="52"/>
    </row>
    <row r="142" spans="1:9" x14ac:dyDescent="0.25">
      <c r="A142" s="58"/>
      <c r="B142" s="54"/>
      <c r="C142" s="113"/>
      <c r="D142" s="52"/>
      <c r="E142" s="61"/>
      <c r="F142" s="54"/>
      <c r="G142" s="55"/>
      <c r="H142" s="52"/>
      <c r="I142" s="52"/>
    </row>
    <row r="143" spans="1:9" x14ac:dyDescent="0.25">
      <c r="A143" s="58"/>
      <c r="B143" s="54"/>
      <c r="C143" s="113"/>
      <c r="D143" s="52"/>
      <c r="E143" s="61"/>
      <c r="F143" s="54"/>
      <c r="G143" s="55"/>
      <c r="H143" s="52"/>
      <c r="I143" s="52"/>
    </row>
    <row r="144" spans="1:9" x14ac:dyDescent="0.25">
      <c r="A144" s="58"/>
      <c r="B144" s="54"/>
      <c r="C144" s="113"/>
      <c r="D144" s="52"/>
      <c r="E144" s="61"/>
      <c r="F144" s="54"/>
      <c r="G144" s="55"/>
      <c r="H144" s="52"/>
      <c r="I144" s="52"/>
    </row>
    <row r="145" spans="1:9" x14ac:dyDescent="0.25">
      <c r="A145" s="58"/>
      <c r="B145" s="54"/>
      <c r="C145" s="113"/>
      <c r="D145" s="52"/>
      <c r="E145" s="61"/>
      <c r="F145" s="54"/>
      <c r="G145" s="55"/>
      <c r="H145" s="52"/>
      <c r="I145" s="52"/>
    </row>
    <row r="146" spans="1:9" x14ac:dyDescent="0.25">
      <c r="A146" s="58"/>
      <c r="B146" s="54"/>
      <c r="C146" s="113"/>
      <c r="D146" s="52"/>
      <c r="E146" s="61"/>
      <c r="F146" s="54"/>
      <c r="G146" s="55"/>
      <c r="H146" s="52"/>
      <c r="I146" s="52"/>
    </row>
    <row r="147" spans="1:9" x14ac:dyDescent="0.25">
      <c r="A147" s="58"/>
      <c r="B147" s="54"/>
      <c r="C147" s="113"/>
      <c r="D147" s="52"/>
      <c r="E147" s="61"/>
      <c r="F147" s="54"/>
      <c r="G147" s="55"/>
      <c r="H147" s="52"/>
      <c r="I147" s="52"/>
    </row>
    <row r="148" spans="1:9" x14ac:dyDescent="0.25">
      <c r="A148" s="58"/>
      <c r="B148" s="54"/>
      <c r="C148" s="113"/>
      <c r="D148" s="52"/>
      <c r="E148" s="61"/>
      <c r="F148" s="54"/>
      <c r="G148" s="55"/>
      <c r="H148" s="52"/>
      <c r="I148" s="52"/>
    </row>
    <row r="149" spans="1:9" x14ac:dyDescent="0.25">
      <c r="A149" s="58"/>
      <c r="B149" s="54"/>
      <c r="C149" s="113"/>
      <c r="D149" s="52"/>
      <c r="E149" s="61"/>
      <c r="F149" s="54"/>
      <c r="G149" s="55"/>
      <c r="H149" s="52"/>
      <c r="I149" s="52"/>
    </row>
    <row r="150" spans="1:9" x14ac:dyDescent="0.25">
      <c r="A150" s="58"/>
      <c r="B150" s="54"/>
      <c r="C150" s="113"/>
      <c r="D150" s="52"/>
      <c r="E150" s="61"/>
      <c r="F150" s="54"/>
      <c r="G150" s="55"/>
      <c r="H150" s="52"/>
      <c r="I150" s="52"/>
    </row>
    <row r="151" spans="1:9" x14ac:dyDescent="0.25">
      <c r="A151" s="58"/>
      <c r="B151" s="54"/>
      <c r="C151" s="113"/>
      <c r="D151" s="52"/>
      <c r="E151" s="61"/>
      <c r="F151" s="54"/>
      <c r="G151" s="55"/>
      <c r="H151" s="52"/>
      <c r="I151" s="52"/>
    </row>
    <row r="152" spans="1:9" x14ac:dyDescent="0.25">
      <c r="A152" s="58"/>
      <c r="B152" s="54"/>
      <c r="C152" s="113"/>
      <c r="D152" s="52"/>
      <c r="E152" s="61"/>
      <c r="F152" s="54"/>
      <c r="G152" s="55"/>
      <c r="H152" s="52"/>
      <c r="I152" s="52"/>
    </row>
    <row r="153" spans="1:9" x14ac:dyDescent="0.25">
      <c r="A153" s="58"/>
      <c r="B153" s="54"/>
      <c r="C153" s="113"/>
      <c r="D153" s="52"/>
      <c r="E153" s="61"/>
      <c r="F153" s="54"/>
      <c r="G153" s="55"/>
      <c r="H153" s="52"/>
      <c r="I153" s="52"/>
    </row>
    <row r="154" spans="1:9" x14ac:dyDescent="0.25">
      <c r="A154" s="58"/>
      <c r="B154" s="54"/>
      <c r="C154" s="113"/>
      <c r="D154" s="52"/>
      <c r="E154" s="61"/>
      <c r="F154" s="54"/>
      <c r="G154" s="55"/>
      <c r="H154" s="52"/>
      <c r="I154" s="52"/>
    </row>
    <row r="155" spans="1:9" x14ac:dyDescent="0.25">
      <c r="A155" s="58"/>
      <c r="B155" s="54"/>
      <c r="C155" s="113"/>
      <c r="D155" s="52"/>
      <c r="E155" s="61"/>
      <c r="F155" s="54"/>
      <c r="G155" s="55"/>
      <c r="H155" s="52"/>
      <c r="I155" s="52"/>
    </row>
    <row r="156" spans="1:9" x14ac:dyDescent="0.25">
      <c r="A156" s="58"/>
      <c r="B156" s="54"/>
      <c r="C156" s="113"/>
      <c r="D156" s="52"/>
      <c r="E156" s="61"/>
      <c r="F156" s="54"/>
      <c r="G156" s="55"/>
      <c r="H156" s="52"/>
      <c r="I156" s="52"/>
    </row>
    <row r="157" spans="1:9" x14ac:dyDescent="0.25">
      <c r="A157" s="58"/>
      <c r="B157" s="54"/>
      <c r="C157" s="113"/>
      <c r="D157" s="52"/>
      <c r="E157" s="61"/>
      <c r="F157" s="54"/>
      <c r="G157" s="55"/>
      <c r="H157" s="52"/>
      <c r="I157" s="52"/>
    </row>
    <row r="158" spans="1:9" x14ac:dyDescent="0.25">
      <c r="A158" s="58"/>
      <c r="B158" s="54"/>
      <c r="C158" s="113"/>
      <c r="D158" s="52"/>
      <c r="E158" s="61"/>
      <c r="F158" s="54"/>
      <c r="G158" s="55"/>
      <c r="H158" s="52"/>
      <c r="I158" s="52"/>
    </row>
    <row r="159" spans="1:9" x14ac:dyDescent="0.25">
      <c r="A159" s="58"/>
      <c r="B159" s="54"/>
      <c r="C159" s="113"/>
      <c r="D159" s="52"/>
      <c r="E159" s="61"/>
      <c r="F159" s="54"/>
      <c r="G159" s="55"/>
      <c r="H159" s="52"/>
      <c r="I159" s="52"/>
    </row>
    <row r="160" spans="1:9" x14ac:dyDescent="0.25">
      <c r="A160" s="58"/>
      <c r="B160" s="54"/>
      <c r="C160" s="113"/>
      <c r="D160" s="52"/>
      <c r="E160" s="61"/>
      <c r="F160" s="54"/>
      <c r="G160" s="55"/>
      <c r="H160" s="52"/>
      <c r="I160" s="52"/>
    </row>
    <row r="161" spans="1:9" x14ac:dyDescent="0.25">
      <c r="A161" s="58"/>
      <c r="B161" s="54"/>
      <c r="C161" s="113"/>
      <c r="D161" s="52"/>
      <c r="E161" s="61"/>
      <c r="F161" s="54"/>
      <c r="G161" s="55"/>
      <c r="H161" s="52"/>
      <c r="I161" s="52"/>
    </row>
    <row r="162" spans="1:9" x14ac:dyDescent="0.25">
      <c r="A162" s="58"/>
      <c r="B162" s="54"/>
      <c r="C162" s="113"/>
      <c r="D162" s="52"/>
      <c r="E162" s="61"/>
      <c r="F162" s="54"/>
      <c r="G162" s="55"/>
      <c r="H162" s="52"/>
      <c r="I162" s="52"/>
    </row>
    <row r="163" spans="1:9" x14ac:dyDescent="0.25">
      <c r="A163" s="58"/>
      <c r="B163" s="54"/>
      <c r="C163" s="113"/>
      <c r="D163" s="52"/>
      <c r="E163" s="61"/>
      <c r="F163" s="54"/>
      <c r="G163" s="55"/>
      <c r="H163" s="52"/>
      <c r="I163" s="52"/>
    </row>
    <row r="164" spans="1:9" x14ac:dyDescent="0.25">
      <c r="A164" s="58"/>
      <c r="B164" s="54"/>
      <c r="C164" s="113"/>
      <c r="D164" s="52"/>
      <c r="E164" s="61"/>
      <c r="F164" s="54"/>
      <c r="G164" s="55"/>
      <c r="H164" s="52"/>
      <c r="I164" s="52"/>
    </row>
    <row r="165" spans="1:9" x14ac:dyDescent="0.25">
      <c r="A165" s="58"/>
      <c r="B165" s="54"/>
      <c r="C165" s="113"/>
      <c r="D165" s="52"/>
      <c r="E165" s="61"/>
      <c r="F165" s="54"/>
      <c r="G165" s="55"/>
      <c r="H165" s="52"/>
      <c r="I165" s="52"/>
    </row>
    <row r="166" spans="1:9" x14ac:dyDescent="0.25">
      <c r="A166" s="58"/>
      <c r="B166" s="54"/>
      <c r="C166" s="113"/>
      <c r="D166" s="52"/>
      <c r="E166" s="61"/>
      <c r="F166" s="54"/>
      <c r="G166" s="55"/>
      <c r="H166" s="52"/>
      <c r="I166" s="52"/>
    </row>
    <row r="167" spans="1:9" x14ac:dyDescent="0.25">
      <c r="A167" s="58"/>
      <c r="B167" s="54"/>
      <c r="C167" s="113"/>
      <c r="D167" s="52"/>
      <c r="E167" s="61"/>
      <c r="F167" s="54"/>
      <c r="G167" s="55"/>
      <c r="H167" s="52"/>
      <c r="I167" s="52"/>
    </row>
    <row r="168" spans="1:9" x14ac:dyDescent="0.25">
      <c r="A168" s="58"/>
      <c r="B168" s="54"/>
      <c r="C168" s="113"/>
      <c r="D168" s="52"/>
      <c r="E168" s="61"/>
      <c r="F168" s="54"/>
      <c r="G168" s="55"/>
      <c r="H168" s="52"/>
      <c r="I168" s="52"/>
    </row>
    <row r="169" spans="1:9" x14ac:dyDescent="0.25">
      <c r="A169" s="58"/>
      <c r="B169" s="54"/>
      <c r="C169" s="113"/>
      <c r="D169" s="52"/>
      <c r="E169" s="61"/>
      <c r="F169" s="54"/>
      <c r="G169" s="55"/>
      <c r="H169" s="52"/>
      <c r="I169" s="52"/>
    </row>
    <row r="170" spans="1:9" x14ac:dyDescent="0.25">
      <c r="A170" s="58"/>
      <c r="B170" s="54"/>
      <c r="C170" s="113"/>
      <c r="D170" s="52"/>
      <c r="E170" s="61"/>
      <c r="F170" s="54"/>
      <c r="G170" s="55"/>
      <c r="H170" s="52"/>
      <c r="I170" s="52"/>
    </row>
    <row r="171" spans="1:9" x14ac:dyDescent="0.25">
      <c r="A171" s="58"/>
      <c r="B171" s="54"/>
      <c r="C171" s="113"/>
      <c r="D171" s="52"/>
      <c r="E171" s="61"/>
      <c r="F171" s="54"/>
      <c r="G171" s="55"/>
      <c r="H171" s="52"/>
      <c r="I171" s="52"/>
    </row>
    <row r="172" spans="1:9" x14ac:dyDescent="0.25">
      <c r="A172" s="58"/>
      <c r="B172" s="54"/>
      <c r="C172" s="113"/>
      <c r="D172" s="52"/>
      <c r="E172" s="61"/>
      <c r="F172" s="54"/>
      <c r="G172" s="55"/>
      <c r="H172" s="52"/>
      <c r="I172" s="52"/>
    </row>
    <row r="173" spans="1:9" x14ac:dyDescent="0.25">
      <c r="A173" s="58"/>
      <c r="B173" s="54"/>
      <c r="C173" s="113"/>
      <c r="D173" s="52"/>
      <c r="E173" s="61"/>
      <c r="F173" s="54"/>
      <c r="G173" s="55"/>
      <c r="H173" s="52"/>
      <c r="I173" s="52"/>
    </row>
    <row r="174" spans="1:9" x14ac:dyDescent="0.25">
      <c r="A174" s="58"/>
      <c r="B174" s="54"/>
      <c r="C174" s="113"/>
      <c r="D174" s="52"/>
      <c r="E174" s="61"/>
      <c r="F174" s="54"/>
      <c r="G174" s="55"/>
      <c r="H174" s="52"/>
      <c r="I174" s="52"/>
    </row>
    <row r="175" spans="1:9" x14ac:dyDescent="0.25">
      <c r="A175" s="58"/>
      <c r="B175" s="54"/>
      <c r="C175" s="113"/>
      <c r="D175" s="52"/>
      <c r="E175" s="61"/>
      <c r="F175" s="54"/>
      <c r="G175" s="55"/>
      <c r="H175" s="52"/>
      <c r="I175" s="52"/>
    </row>
    <row r="176" spans="1:9" x14ac:dyDescent="0.25">
      <c r="A176" s="58"/>
      <c r="B176" s="54"/>
      <c r="C176" s="113"/>
      <c r="D176" s="52"/>
      <c r="E176" s="61"/>
      <c r="F176" s="54"/>
      <c r="G176" s="55"/>
      <c r="H176" s="52"/>
      <c r="I176" s="52"/>
    </row>
    <row r="177" spans="1:9" x14ac:dyDescent="0.25">
      <c r="A177" s="58"/>
      <c r="B177" s="54"/>
      <c r="C177" s="113"/>
      <c r="D177" s="52"/>
      <c r="E177" s="61"/>
      <c r="F177" s="54"/>
      <c r="G177" s="55"/>
      <c r="H177" s="52"/>
      <c r="I177" s="52"/>
    </row>
    <row r="178" spans="1:9" x14ac:dyDescent="0.25">
      <c r="A178" s="58"/>
      <c r="B178" s="54"/>
      <c r="C178" s="113"/>
      <c r="D178" s="52"/>
      <c r="E178" s="61"/>
      <c r="F178" s="54"/>
      <c r="G178" s="55"/>
      <c r="H178" s="52"/>
      <c r="I178" s="52"/>
    </row>
    <row r="179" spans="1:9" x14ac:dyDescent="0.25">
      <c r="A179" s="58"/>
      <c r="B179" s="54"/>
      <c r="C179" s="113"/>
      <c r="D179" s="52"/>
      <c r="E179" s="61"/>
      <c r="F179" s="54"/>
      <c r="G179" s="55"/>
      <c r="H179" s="52"/>
      <c r="I179" s="52"/>
    </row>
    <row r="180" spans="1:9" x14ac:dyDescent="0.25">
      <c r="A180" s="58"/>
      <c r="B180" s="54"/>
      <c r="C180" s="113"/>
      <c r="D180" s="52"/>
      <c r="E180" s="61"/>
      <c r="F180" s="54"/>
      <c r="G180" s="55"/>
      <c r="H180" s="52"/>
      <c r="I180" s="52"/>
    </row>
    <row r="181" spans="1:9" x14ac:dyDescent="0.25">
      <c r="A181" s="58"/>
      <c r="B181" s="54"/>
      <c r="C181" s="113"/>
      <c r="D181" s="52"/>
      <c r="E181" s="61"/>
      <c r="F181" s="54"/>
      <c r="G181" s="55"/>
      <c r="H181" s="52"/>
      <c r="I181" s="52"/>
    </row>
    <row r="182" spans="1:9" x14ac:dyDescent="0.25">
      <c r="A182" s="58"/>
      <c r="B182" s="54"/>
      <c r="C182" s="113"/>
      <c r="D182" s="52"/>
      <c r="E182" s="61"/>
      <c r="F182" s="54"/>
      <c r="G182" s="55"/>
      <c r="H182" s="52"/>
      <c r="I182" s="52"/>
    </row>
    <row r="183" spans="1:9" x14ac:dyDescent="0.25">
      <c r="A183" s="58"/>
      <c r="B183" s="54"/>
      <c r="C183" s="113"/>
      <c r="D183" s="52"/>
      <c r="E183" s="61"/>
      <c r="F183" s="54"/>
      <c r="G183" s="55"/>
      <c r="H183" s="52"/>
      <c r="I183" s="52"/>
    </row>
    <row r="184" spans="1:9" x14ac:dyDescent="0.25">
      <c r="A184" s="58"/>
      <c r="B184" s="54"/>
      <c r="C184" s="113"/>
      <c r="D184" s="52"/>
      <c r="E184" s="61"/>
      <c r="F184" s="54"/>
      <c r="G184" s="55"/>
      <c r="H184" s="52"/>
      <c r="I184" s="52"/>
    </row>
    <row r="185" spans="1:9" x14ac:dyDescent="0.25">
      <c r="A185" s="58"/>
      <c r="B185" s="54"/>
      <c r="C185" s="113"/>
      <c r="D185" s="52"/>
      <c r="E185" s="61"/>
      <c r="F185" s="54"/>
      <c r="G185" s="55"/>
      <c r="H185" s="52"/>
      <c r="I185" s="52"/>
    </row>
    <row r="186" spans="1:9" x14ac:dyDescent="0.25">
      <c r="A186" s="58"/>
      <c r="B186" s="54"/>
      <c r="C186" s="113"/>
      <c r="D186" s="52"/>
      <c r="E186" s="61"/>
      <c r="F186" s="54"/>
      <c r="G186" s="55"/>
      <c r="H186" s="52"/>
      <c r="I186" s="52"/>
    </row>
    <row r="187" spans="1:9" x14ac:dyDescent="0.25">
      <c r="A187" s="58"/>
      <c r="B187" s="54"/>
      <c r="C187" s="113"/>
      <c r="D187" s="52"/>
      <c r="E187" s="61"/>
      <c r="F187" s="54"/>
      <c r="G187" s="55"/>
      <c r="H187" s="52"/>
      <c r="I187" s="52"/>
    </row>
    <row r="188" spans="1:9" x14ac:dyDescent="0.25">
      <c r="A188" s="58"/>
      <c r="B188" s="54"/>
      <c r="C188" s="113"/>
      <c r="D188" s="52"/>
      <c r="E188" s="61"/>
      <c r="F188" s="54"/>
      <c r="G188" s="55"/>
      <c r="H188" s="52"/>
      <c r="I188" s="52"/>
    </row>
    <row r="189" spans="1:9" x14ac:dyDescent="0.25">
      <c r="A189" s="58"/>
      <c r="B189" s="54"/>
      <c r="C189" s="113"/>
      <c r="D189" s="52"/>
      <c r="E189" s="61"/>
      <c r="F189" s="54"/>
      <c r="G189" s="55"/>
      <c r="H189" s="52"/>
      <c r="I189" s="52"/>
    </row>
    <row r="190" spans="1:9" x14ac:dyDescent="0.25">
      <c r="A190" s="58"/>
      <c r="B190" s="54"/>
      <c r="C190" s="113"/>
      <c r="D190" s="52"/>
      <c r="E190" s="61"/>
      <c r="F190" s="54"/>
      <c r="G190" s="55"/>
      <c r="H190" s="52"/>
      <c r="I190" s="52"/>
    </row>
    <row r="191" spans="1:9" x14ac:dyDescent="0.25">
      <c r="A191" s="58"/>
      <c r="B191" s="54"/>
      <c r="C191" s="113"/>
      <c r="D191" s="52"/>
      <c r="E191" s="61"/>
      <c r="F191" s="54"/>
      <c r="G191" s="55"/>
      <c r="H191" s="52"/>
      <c r="I191" s="52"/>
    </row>
    <row r="192" spans="1:9" x14ac:dyDescent="0.25">
      <c r="A192" s="58"/>
      <c r="B192" s="54"/>
      <c r="C192" s="113"/>
      <c r="D192" s="52"/>
      <c r="E192" s="61"/>
      <c r="F192" s="54"/>
      <c r="G192" s="55"/>
      <c r="H192" s="52"/>
      <c r="I192" s="52"/>
    </row>
    <row r="193" spans="1:9" x14ac:dyDescent="0.25">
      <c r="A193" s="58"/>
      <c r="B193" s="54"/>
      <c r="C193" s="113"/>
      <c r="D193" s="52"/>
      <c r="E193" s="61"/>
      <c r="F193" s="54"/>
      <c r="G193" s="55"/>
      <c r="H193" s="52"/>
      <c r="I193" s="52"/>
    </row>
    <row r="194" spans="1:9" x14ac:dyDescent="0.25">
      <c r="A194" s="58"/>
      <c r="B194" s="54"/>
      <c r="C194" s="113"/>
      <c r="D194" s="52"/>
      <c r="E194" s="61"/>
      <c r="F194" s="54"/>
      <c r="G194" s="55"/>
      <c r="H194" s="52"/>
      <c r="I194" s="52"/>
    </row>
    <row r="195" spans="1:9" x14ac:dyDescent="0.25">
      <c r="A195" s="58"/>
      <c r="B195" s="54"/>
      <c r="C195" s="113"/>
      <c r="D195" s="52"/>
      <c r="E195" s="61"/>
      <c r="F195" s="54"/>
      <c r="G195" s="55"/>
      <c r="H195" s="52"/>
      <c r="I195" s="52"/>
    </row>
    <row r="196" spans="1:9" x14ac:dyDescent="0.25">
      <c r="A196" s="58"/>
      <c r="B196" s="54"/>
      <c r="C196" s="113"/>
      <c r="D196" s="52"/>
      <c r="E196" s="61"/>
      <c r="F196" s="54"/>
      <c r="G196" s="55"/>
      <c r="H196" s="52"/>
      <c r="I196" s="52"/>
    </row>
    <row r="197" spans="1:9" x14ac:dyDescent="0.25">
      <c r="A197" s="58"/>
      <c r="B197" s="54"/>
      <c r="C197" s="113"/>
      <c r="D197" s="52"/>
      <c r="E197" s="61"/>
      <c r="F197" s="54"/>
      <c r="G197" s="55"/>
      <c r="H197" s="52"/>
      <c r="I197" s="52"/>
    </row>
    <row r="198" spans="1:9" x14ac:dyDescent="0.25">
      <c r="A198" s="58"/>
      <c r="B198" s="54"/>
      <c r="C198" s="113"/>
      <c r="D198" s="52"/>
      <c r="E198" s="61"/>
      <c r="F198" s="54"/>
      <c r="G198" s="55"/>
      <c r="H198" s="52"/>
      <c r="I198" s="52"/>
    </row>
    <row r="199" spans="1:9" x14ac:dyDescent="0.25">
      <c r="A199" s="58"/>
      <c r="B199" s="54"/>
      <c r="C199" s="113"/>
      <c r="D199" s="52"/>
      <c r="E199" s="61"/>
      <c r="F199" s="54"/>
      <c r="G199" s="55"/>
      <c r="H199" s="52"/>
      <c r="I199" s="52"/>
    </row>
    <row r="200" spans="1:9" x14ac:dyDescent="0.25">
      <c r="A200" s="58"/>
      <c r="B200" s="54"/>
      <c r="C200" s="113"/>
      <c r="D200" s="52"/>
      <c r="E200" s="61"/>
      <c r="F200" s="54"/>
      <c r="G200" s="55"/>
      <c r="H200" s="52"/>
      <c r="I200" s="52"/>
    </row>
    <row r="201" spans="1:9" x14ac:dyDescent="0.25">
      <c r="A201" s="58"/>
      <c r="B201" s="54"/>
      <c r="C201" s="113"/>
      <c r="D201" s="52"/>
      <c r="E201" s="61"/>
      <c r="F201" s="54"/>
      <c r="G201" s="55"/>
      <c r="H201" s="52"/>
      <c r="I201" s="52"/>
    </row>
    <row r="202" spans="1:9" x14ac:dyDescent="0.25">
      <c r="A202" s="58"/>
      <c r="B202" s="54"/>
      <c r="C202" s="113"/>
      <c r="D202" s="52"/>
      <c r="E202" s="61"/>
      <c r="F202" s="54"/>
      <c r="G202" s="55"/>
      <c r="H202" s="52"/>
      <c r="I202" s="52"/>
    </row>
    <row r="203" spans="1:9" x14ac:dyDescent="0.25">
      <c r="A203" s="58"/>
      <c r="B203" s="54"/>
      <c r="C203" s="113"/>
      <c r="D203" s="52"/>
      <c r="E203" s="61"/>
      <c r="F203" s="54"/>
      <c r="G203" s="55"/>
      <c r="H203" s="52"/>
      <c r="I203" s="52"/>
    </row>
    <row r="204" spans="1:9" x14ac:dyDescent="0.25">
      <c r="A204" s="58"/>
      <c r="B204" s="54"/>
      <c r="C204" s="113"/>
      <c r="D204" s="52"/>
      <c r="E204" s="61"/>
      <c r="F204" s="54"/>
      <c r="G204" s="55"/>
      <c r="H204" s="52"/>
      <c r="I204" s="52"/>
    </row>
    <row r="205" spans="1:9" x14ac:dyDescent="0.25">
      <c r="A205" s="58"/>
      <c r="B205" s="54"/>
      <c r="C205" s="113"/>
      <c r="D205" s="52"/>
      <c r="E205" s="61"/>
      <c r="F205" s="54"/>
      <c r="G205" s="55"/>
      <c r="H205" s="52"/>
      <c r="I205" s="52"/>
    </row>
    <row r="206" spans="1:9" x14ac:dyDescent="0.25">
      <c r="A206" s="58"/>
      <c r="B206" s="54"/>
      <c r="C206" s="113"/>
      <c r="D206" s="52"/>
      <c r="E206" s="61"/>
      <c r="F206" s="54"/>
      <c r="G206" s="55"/>
      <c r="H206" s="52"/>
      <c r="I206" s="52"/>
    </row>
    <row r="207" spans="1:9" x14ac:dyDescent="0.25">
      <c r="A207" s="58"/>
      <c r="B207" s="54"/>
      <c r="C207" s="113"/>
      <c r="D207" s="52"/>
      <c r="E207" s="61"/>
      <c r="F207" s="54"/>
      <c r="G207" s="55"/>
      <c r="H207" s="52"/>
      <c r="I207" s="52"/>
    </row>
    <row r="208" spans="1:9" x14ac:dyDescent="0.25">
      <c r="A208" s="58"/>
      <c r="B208" s="54"/>
      <c r="C208" s="113"/>
      <c r="D208" s="52"/>
      <c r="E208" s="61"/>
      <c r="F208" s="54"/>
      <c r="G208" s="55"/>
      <c r="H208" s="52"/>
      <c r="I208" s="52"/>
    </row>
    <row r="209" spans="1:9" x14ac:dyDescent="0.25">
      <c r="A209" s="58"/>
      <c r="B209" s="54"/>
      <c r="C209" s="113"/>
      <c r="D209" s="52"/>
      <c r="E209" s="61"/>
      <c r="F209" s="54"/>
      <c r="G209" s="55"/>
      <c r="H209" s="52"/>
      <c r="I209" s="52"/>
    </row>
    <row r="210" spans="1:9" x14ac:dyDescent="0.25">
      <c r="A210" s="58"/>
      <c r="B210" s="54"/>
      <c r="C210" s="113"/>
      <c r="D210" s="52"/>
      <c r="E210" s="61"/>
      <c r="F210" s="54"/>
      <c r="G210" s="55"/>
      <c r="H210" s="52"/>
      <c r="I210" s="52"/>
    </row>
    <row r="211" spans="1:9" x14ac:dyDescent="0.25">
      <c r="A211" s="58"/>
      <c r="B211" s="54"/>
      <c r="C211" s="113"/>
      <c r="D211" s="52"/>
      <c r="E211" s="61"/>
      <c r="F211" s="54"/>
      <c r="G211" s="55"/>
      <c r="H211" s="52"/>
      <c r="I211" s="52"/>
    </row>
    <row r="212" spans="1:9" x14ac:dyDescent="0.25">
      <c r="A212" s="58"/>
      <c r="B212" s="54"/>
      <c r="C212" s="113"/>
      <c r="D212" s="52"/>
      <c r="E212" s="61"/>
      <c r="F212" s="54"/>
      <c r="G212" s="55"/>
      <c r="H212" s="52"/>
      <c r="I212" s="52"/>
    </row>
    <row r="213" spans="1:9" x14ac:dyDescent="0.25">
      <c r="A213" s="58"/>
      <c r="B213" s="54"/>
      <c r="C213" s="113"/>
      <c r="D213" s="52"/>
      <c r="E213" s="61"/>
      <c r="F213" s="54"/>
      <c r="G213" s="55"/>
      <c r="H213" s="52"/>
      <c r="I213" s="52"/>
    </row>
    <row r="214" spans="1:9" x14ac:dyDescent="0.25">
      <c r="A214" s="58"/>
      <c r="B214" s="54"/>
      <c r="C214" s="113"/>
      <c r="D214" s="52"/>
      <c r="E214" s="61"/>
      <c r="F214" s="54"/>
      <c r="G214" s="55"/>
      <c r="H214" s="52"/>
      <c r="I214" s="52"/>
    </row>
    <row r="215" spans="1:9" x14ac:dyDescent="0.25">
      <c r="A215" s="58"/>
      <c r="B215" s="54"/>
      <c r="C215" s="113"/>
      <c r="D215" s="52"/>
      <c r="E215" s="61"/>
      <c r="F215" s="54"/>
      <c r="G215" s="55"/>
      <c r="H215" s="52"/>
      <c r="I215" s="52"/>
    </row>
    <row r="216" spans="1:9" x14ac:dyDescent="0.25">
      <c r="A216" s="58"/>
      <c r="B216" s="54"/>
      <c r="C216" s="113"/>
      <c r="D216" s="52"/>
      <c r="E216" s="61"/>
      <c r="F216" s="54"/>
      <c r="G216" s="55"/>
      <c r="H216" s="52"/>
      <c r="I216" s="52"/>
    </row>
    <row r="217" spans="1:9" x14ac:dyDescent="0.25">
      <c r="A217" s="58"/>
      <c r="B217" s="54"/>
      <c r="C217" s="113"/>
      <c r="D217" s="52"/>
      <c r="E217" s="61"/>
      <c r="F217" s="54"/>
      <c r="G217" s="55"/>
      <c r="H217" s="52"/>
      <c r="I217" s="52"/>
    </row>
    <row r="218" spans="1:9" x14ac:dyDescent="0.25">
      <c r="A218" s="58"/>
      <c r="B218" s="54"/>
      <c r="C218" s="113"/>
      <c r="D218" s="52"/>
      <c r="E218" s="61"/>
      <c r="F218" s="54"/>
      <c r="G218" s="55"/>
      <c r="H218" s="52"/>
      <c r="I218" s="52"/>
    </row>
    <row r="219" spans="1:9" x14ac:dyDescent="0.25">
      <c r="A219" s="58"/>
      <c r="B219" s="54"/>
      <c r="C219" s="113"/>
      <c r="D219" s="52"/>
      <c r="E219" s="61"/>
      <c r="F219" s="54"/>
      <c r="G219" s="55"/>
      <c r="H219" s="52"/>
      <c r="I219" s="52"/>
    </row>
    <row r="220" spans="1:9" x14ac:dyDescent="0.25">
      <c r="A220" s="58"/>
      <c r="B220" s="54"/>
      <c r="C220" s="113"/>
      <c r="D220" s="52"/>
      <c r="E220" s="61"/>
      <c r="F220" s="54"/>
      <c r="G220" s="55"/>
      <c r="H220" s="52"/>
      <c r="I220" s="52"/>
    </row>
    <row r="221" spans="1:9" x14ac:dyDescent="0.25">
      <c r="A221" s="58"/>
      <c r="B221" s="54"/>
      <c r="C221" s="113"/>
      <c r="D221" s="52"/>
      <c r="E221" s="61"/>
      <c r="F221" s="54"/>
      <c r="G221" s="55"/>
      <c r="H221" s="52"/>
      <c r="I221" s="52"/>
    </row>
    <row r="222" spans="1:9" x14ac:dyDescent="0.25">
      <c r="A222" s="58"/>
      <c r="B222" s="54"/>
      <c r="C222" s="113"/>
      <c r="D222" s="52"/>
      <c r="E222" s="61"/>
      <c r="F222" s="54"/>
      <c r="G222" s="55"/>
      <c r="H222" s="52"/>
      <c r="I222" s="52"/>
    </row>
    <row r="223" spans="1:9" x14ac:dyDescent="0.25">
      <c r="A223" s="58"/>
      <c r="B223" s="54"/>
      <c r="C223" s="113"/>
      <c r="D223" s="52"/>
      <c r="E223" s="61"/>
      <c r="F223" s="54"/>
      <c r="G223" s="55"/>
      <c r="H223" s="52"/>
      <c r="I223" s="52"/>
    </row>
    <row r="224" spans="1:9" x14ac:dyDescent="0.25">
      <c r="A224" s="58"/>
      <c r="B224" s="54"/>
      <c r="C224" s="113"/>
      <c r="D224" s="52"/>
      <c r="E224" s="61"/>
      <c r="F224" s="54"/>
      <c r="G224" s="55"/>
      <c r="H224" s="52"/>
      <c r="I224" s="52"/>
    </row>
    <row r="225" spans="1:9" x14ac:dyDescent="0.25">
      <c r="A225" s="58"/>
      <c r="B225" s="54"/>
      <c r="C225" s="113"/>
      <c r="D225" s="52"/>
      <c r="E225" s="61"/>
      <c r="F225" s="54"/>
      <c r="G225" s="55"/>
      <c r="H225" s="52"/>
      <c r="I225" s="52"/>
    </row>
    <row r="226" spans="1:9" x14ac:dyDescent="0.25">
      <c r="A226" s="58"/>
      <c r="B226" s="54"/>
      <c r="C226" s="113"/>
      <c r="D226" s="52"/>
      <c r="E226" s="61"/>
      <c r="F226" s="54"/>
      <c r="G226" s="55"/>
      <c r="H226" s="52"/>
      <c r="I226" s="52"/>
    </row>
    <row r="227" spans="1:9" x14ac:dyDescent="0.25">
      <c r="A227" s="58"/>
      <c r="B227" s="54"/>
      <c r="C227" s="113"/>
      <c r="D227" s="52"/>
      <c r="E227" s="61"/>
      <c r="F227" s="54"/>
      <c r="G227" s="55"/>
      <c r="H227" s="52"/>
      <c r="I227" s="52"/>
    </row>
    <row r="228" spans="1:9" x14ac:dyDescent="0.25">
      <c r="A228" s="58"/>
      <c r="B228" s="54"/>
      <c r="C228" s="113"/>
      <c r="D228" s="52"/>
      <c r="E228" s="61"/>
      <c r="F228" s="54"/>
      <c r="G228" s="55"/>
      <c r="H228" s="52"/>
      <c r="I228" s="52"/>
    </row>
    <row r="229" spans="1:9" x14ac:dyDescent="0.25">
      <c r="A229" s="58"/>
      <c r="B229" s="54"/>
      <c r="C229" s="113"/>
      <c r="D229" s="52"/>
      <c r="E229" s="61"/>
      <c r="F229" s="54"/>
      <c r="G229" s="55"/>
      <c r="H229" s="52"/>
      <c r="I229" s="52"/>
    </row>
    <row r="230" spans="1:9" x14ac:dyDescent="0.25">
      <c r="A230" s="58"/>
      <c r="B230" s="54"/>
      <c r="C230" s="113"/>
      <c r="D230" s="52"/>
      <c r="E230" s="61"/>
      <c r="F230" s="54"/>
      <c r="G230" s="55"/>
      <c r="H230" s="52"/>
      <c r="I230" s="52"/>
    </row>
    <row r="231" spans="1:9" x14ac:dyDescent="0.25">
      <c r="A231" s="58"/>
      <c r="B231" s="54"/>
      <c r="C231" s="113"/>
      <c r="D231" s="52"/>
      <c r="E231" s="61"/>
      <c r="F231" s="54"/>
      <c r="G231" s="55"/>
      <c r="H231" s="52"/>
      <c r="I231" s="52"/>
    </row>
    <row r="232" spans="1:9" x14ac:dyDescent="0.25">
      <c r="A232" s="58"/>
      <c r="B232" s="54"/>
      <c r="C232" s="113"/>
      <c r="D232" s="52"/>
      <c r="E232" s="61"/>
      <c r="F232" s="54"/>
      <c r="G232" s="55"/>
      <c r="H232" s="52"/>
      <c r="I232" s="52"/>
    </row>
    <row r="233" spans="1:9" x14ac:dyDescent="0.25">
      <c r="A233" s="58"/>
      <c r="B233" s="54"/>
      <c r="C233" s="113"/>
      <c r="D233" s="52"/>
      <c r="E233" s="61"/>
      <c r="F233" s="54"/>
      <c r="G233" s="55"/>
      <c r="H233" s="52"/>
      <c r="I233" s="52"/>
    </row>
    <row r="234" spans="1:9" x14ac:dyDescent="0.25">
      <c r="A234" s="58"/>
      <c r="B234" s="54"/>
      <c r="C234" s="113"/>
      <c r="D234" s="52"/>
      <c r="E234" s="61"/>
      <c r="F234" s="54"/>
      <c r="G234" s="55"/>
      <c r="H234" s="52"/>
      <c r="I234" s="52"/>
    </row>
    <row r="235" spans="1:9" x14ac:dyDescent="0.25">
      <c r="A235" s="58"/>
      <c r="B235" s="54"/>
      <c r="C235" s="113"/>
      <c r="D235" s="52"/>
      <c r="E235" s="61"/>
      <c r="F235" s="54"/>
      <c r="G235" s="55"/>
      <c r="H235" s="52"/>
      <c r="I235" s="52"/>
    </row>
    <row r="236" spans="1:9" x14ac:dyDescent="0.25">
      <c r="A236" s="58"/>
      <c r="B236" s="54"/>
      <c r="C236" s="113"/>
      <c r="D236" s="52"/>
      <c r="E236" s="61"/>
      <c r="F236" s="54"/>
      <c r="G236" s="55"/>
      <c r="H236" s="52"/>
      <c r="I236" s="52"/>
    </row>
    <row r="237" spans="1:9" x14ac:dyDescent="0.25">
      <c r="A237" s="58"/>
      <c r="B237" s="54"/>
      <c r="C237" s="113"/>
      <c r="D237" s="52"/>
      <c r="E237" s="61"/>
      <c r="F237" s="54"/>
      <c r="G237" s="55"/>
      <c r="H237" s="52"/>
      <c r="I237" s="52"/>
    </row>
    <row r="238" spans="1:9" x14ac:dyDescent="0.25">
      <c r="A238" s="58"/>
      <c r="B238" s="54"/>
      <c r="C238" s="113"/>
      <c r="D238" s="52"/>
      <c r="E238" s="61"/>
      <c r="F238" s="54"/>
      <c r="G238" s="55"/>
      <c r="H238" s="52"/>
      <c r="I238" s="52"/>
    </row>
    <row r="239" spans="1:9" x14ac:dyDescent="0.25">
      <c r="A239" s="58"/>
      <c r="B239" s="54"/>
      <c r="C239" s="113"/>
      <c r="D239" s="52"/>
      <c r="E239" s="61"/>
      <c r="F239" s="54"/>
      <c r="G239" s="55"/>
      <c r="H239" s="52"/>
      <c r="I239" s="52"/>
    </row>
    <row r="240" spans="1:9" x14ac:dyDescent="0.25">
      <c r="A240" s="58"/>
      <c r="B240" s="54"/>
      <c r="C240" s="113"/>
      <c r="D240" s="52"/>
      <c r="E240" s="61"/>
      <c r="F240" s="54"/>
      <c r="G240" s="55"/>
      <c r="H240" s="52"/>
      <c r="I240" s="52"/>
    </row>
    <row r="241" spans="1:9" x14ac:dyDescent="0.25">
      <c r="A241" s="58"/>
      <c r="B241" s="54"/>
      <c r="C241" s="113"/>
      <c r="D241" s="52"/>
      <c r="E241" s="61"/>
      <c r="F241" s="54"/>
      <c r="G241" s="55"/>
      <c r="H241" s="52"/>
      <c r="I241" s="52"/>
    </row>
    <row r="242" spans="1:9" x14ac:dyDescent="0.25">
      <c r="A242" s="58"/>
      <c r="B242" s="54"/>
      <c r="C242" s="113"/>
      <c r="D242" s="52"/>
      <c r="E242" s="61"/>
      <c r="F242" s="54"/>
      <c r="G242" s="55"/>
      <c r="H242" s="52"/>
      <c r="I242" s="52"/>
    </row>
    <row r="243" spans="1:9" x14ac:dyDescent="0.25">
      <c r="A243" s="58"/>
      <c r="B243" s="54"/>
      <c r="C243" s="113"/>
      <c r="D243" s="52"/>
      <c r="E243" s="61"/>
      <c r="F243" s="54"/>
      <c r="G243" s="55"/>
      <c r="H243" s="52"/>
      <c r="I243" s="52"/>
    </row>
    <row r="244" spans="1:9" x14ac:dyDescent="0.25">
      <c r="A244" s="58"/>
      <c r="B244" s="54"/>
      <c r="C244" s="113"/>
      <c r="D244" s="52"/>
      <c r="E244" s="61"/>
      <c r="F244" s="54"/>
      <c r="G244" s="55"/>
      <c r="H244" s="52"/>
      <c r="I244" s="52"/>
    </row>
    <row r="245" spans="1:9" x14ac:dyDescent="0.25">
      <c r="A245" s="58"/>
      <c r="B245" s="54"/>
      <c r="C245" s="113"/>
      <c r="D245" s="52"/>
      <c r="E245" s="61"/>
      <c r="F245" s="54"/>
      <c r="G245" s="55"/>
      <c r="H245" s="52"/>
      <c r="I245" s="52"/>
    </row>
    <row r="246" spans="1:9" x14ac:dyDescent="0.25">
      <c r="A246" s="58"/>
      <c r="B246" s="54"/>
      <c r="C246" s="113"/>
      <c r="D246" s="52"/>
      <c r="E246" s="61"/>
      <c r="F246" s="54"/>
      <c r="G246" s="55"/>
      <c r="H246" s="52"/>
      <c r="I246" s="52"/>
    </row>
    <row r="247" spans="1:9" x14ac:dyDescent="0.25">
      <c r="A247" s="58"/>
      <c r="B247" s="54"/>
      <c r="C247" s="113"/>
      <c r="D247" s="52"/>
      <c r="E247" s="61"/>
      <c r="F247" s="54"/>
      <c r="G247" s="55"/>
      <c r="H247" s="52"/>
      <c r="I247" s="52"/>
    </row>
    <row r="248" spans="1:9" x14ac:dyDescent="0.25">
      <c r="A248" s="58"/>
      <c r="B248" s="54"/>
      <c r="C248" s="113"/>
      <c r="D248" s="52"/>
      <c r="E248" s="61"/>
      <c r="F248" s="54"/>
      <c r="G248" s="55"/>
      <c r="H248" s="52"/>
      <c r="I248" s="52"/>
    </row>
    <row r="249" spans="1:9" x14ac:dyDescent="0.25">
      <c r="A249" s="58"/>
      <c r="B249" s="54"/>
      <c r="C249" s="113"/>
      <c r="D249" s="52"/>
      <c r="E249" s="61"/>
      <c r="F249" s="54"/>
      <c r="G249" s="55"/>
      <c r="H249" s="52"/>
      <c r="I249" s="52"/>
    </row>
    <row r="250" spans="1:9" x14ac:dyDescent="0.25">
      <c r="A250" s="58"/>
      <c r="B250" s="54"/>
      <c r="C250" s="113"/>
      <c r="D250" s="52"/>
      <c r="E250" s="61"/>
      <c r="F250" s="54"/>
      <c r="G250" s="55"/>
      <c r="H250" s="52"/>
      <c r="I250" s="52"/>
    </row>
    <row r="251" spans="1:9" x14ac:dyDescent="0.25">
      <c r="A251" s="58"/>
      <c r="B251" s="54"/>
      <c r="C251" s="113"/>
      <c r="D251" s="52"/>
      <c r="E251" s="61"/>
      <c r="F251" s="54"/>
      <c r="G251" s="55"/>
      <c r="H251" s="52"/>
      <c r="I251" s="52"/>
    </row>
    <row r="252" spans="1:9" x14ac:dyDescent="0.25">
      <c r="A252" s="58"/>
      <c r="B252" s="54"/>
      <c r="C252" s="113"/>
      <c r="D252" s="52"/>
      <c r="E252" s="61"/>
      <c r="F252" s="54"/>
      <c r="G252" s="55"/>
      <c r="H252" s="52"/>
      <c r="I252" s="52"/>
    </row>
    <row r="253" spans="1:9" x14ac:dyDescent="0.25">
      <c r="A253" s="58"/>
      <c r="B253" s="54"/>
      <c r="C253" s="113"/>
      <c r="D253" s="52"/>
      <c r="E253" s="61"/>
      <c r="F253" s="54"/>
      <c r="G253" s="55"/>
      <c r="H253" s="52"/>
      <c r="I253" s="52"/>
    </row>
    <row r="254" spans="1:9" x14ac:dyDescent="0.25">
      <c r="A254" s="58"/>
      <c r="B254" s="54"/>
      <c r="C254" s="113"/>
      <c r="D254" s="52"/>
      <c r="E254" s="61"/>
      <c r="F254" s="54"/>
      <c r="G254" s="55"/>
      <c r="H254" s="52"/>
      <c r="I254" s="52"/>
    </row>
    <row r="255" spans="1:9" x14ac:dyDescent="0.25">
      <c r="A255" s="58"/>
      <c r="B255" s="54"/>
      <c r="C255" s="113"/>
      <c r="D255" s="52"/>
      <c r="E255" s="61"/>
      <c r="F255" s="54"/>
      <c r="G255" s="55"/>
      <c r="H255" s="52"/>
      <c r="I255" s="52"/>
    </row>
    <row r="256" spans="1:9" x14ac:dyDescent="0.25">
      <c r="A256" s="58"/>
      <c r="B256" s="54"/>
      <c r="C256" s="113"/>
      <c r="D256" s="52"/>
      <c r="E256" s="61"/>
      <c r="F256" s="54"/>
      <c r="G256" s="55"/>
      <c r="H256" s="52"/>
      <c r="I256" s="52"/>
    </row>
    <row r="257" spans="1:9" x14ac:dyDescent="0.25">
      <c r="A257" s="58"/>
      <c r="B257" s="54"/>
      <c r="C257" s="113"/>
      <c r="D257" s="52"/>
      <c r="E257" s="61"/>
      <c r="F257" s="54"/>
      <c r="G257" s="55"/>
      <c r="H257" s="52"/>
      <c r="I257" s="52"/>
    </row>
    <row r="258" spans="1:9" x14ac:dyDescent="0.25">
      <c r="A258" s="58"/>
      <c r="B258" s="54"/>
      <c r="C258" s="113"/>
      <c r="D258" s="52"/>
      <c r="E258" s="61"/>
      <c r="F258" s="54"/>
      <c r="G258" s="55"/>
      <c r="H258" s="52"/>
      <c r="I258" s="52"/>
    </row>
    <row r="259" spans="1:9" x14ac:dyDescent="0.25">
      <c r="A259" s="58"/>
      <c r="B259" s="54"/>
      <c r="C259" s="113"/>
      <c r="D259" s="52"/>
      <c r="E259" s="61"/>
      <c r="F259" s="54"/>
      <c r="G259" s="55"/>
      <c r="H259" s="52"/>
      <c r="I259" s="52"/>
    </row>
    <row r="260" spans="1:9" x14ac:dyDescent="0.25">
      <c r="A260" s="58"/>
      <c r="B260" s="54"/>
      <c r="C260" s="113"/>
      <c r="D260" s="52"/>
      <c r="E260" s="61"/>
      <c r="F260" s="54"/>
      <c r="G260" s="55"/>
      <c r="H260" s="52"/>
      <c r="I260" s="52"/>
    </row>
    <row r="261" spans="1:9" x14ac:dyDescent="0.25">
      <c r="A261" s="58"/>
      <c r="B261" s="54"/>
      <c r="C261" s="113"/>
      <c r="D261" s="52"/>
      <c r="E261" s="61"/>
      <c r="F261" s="54"/>
      <c r="G261" s="55"/>
      <c r="H261" s="52"/>
      <c r="I261" s="52"/>
    </row>
    <row r="262" spans="1:9" x14ac:dyDescent="0.25">
      <c r="A262" s="58"/>
      <c r="B262" s="54"/>
      <c r="C262" s="113"/>
      <c r="D262" s="52"/>
      <c r="E262" s="61"/>
      <c r="F262" s="54"/>
      <c r="G262" s="55"/>
      <c r="H262" s="52"/>
      <c r="I262" s="52"/>
    </row>
    <row r="263" spans="1:9" x14ac:dyDescent="0.25">
      <c r="A263" s="58"/>
      <c r="B263" s="54"/>
      <c r="C263" s="113"/>
      <c r="D263" s="52"/>
      <c r="E263" s="61"/>
      <c r="F263" s="54"/>
      <c r="G263" s="55"/>
      <c r="H263" s="52"/>
      <c r="I263" s="52"/>
    </row>
    <row r="264" spans="1:9" x14ac:dyDescent="0.25">
      <c r="A264" s="58"/>
      <c r="B264" s="54"/>
      <c r="C264" s="113"/>
      <c r="D264" s="52"/>
      <c r="E264" s="61"/>
      <c r="F264" s="54"/>
      <c r="G264" s="55"/>
      <c r="H264" s="52"/>
      <c r="I264" s="52"/>
    </row>
    <row r="265" spans="1:9" x14ac:dyDescent="0.25">
      <c r="A265" s="58"/>
      <c r="B265" s="54"/>
      <c r="C265" s="113"/>
      <c r="D265" s="52"/>
      <c r="E265" s="61"/>
      <c r="F265" s="54"/>
      <c r="G265" s="55"/>
      <c r="H265" s="52"/>
      <c r="I265" s="52"/>
    </row>
    <row r="266" spans="1:9" x14ac:dyDescent="0.25">
      <c r="A266" s="58"/>
      <c r="B266" s="54"/>
      <c r="C266" s="113"/>
      <c r="D266" s="52"/>
      <c r="E266" s="61"/>
      <c r="F266" s="54"/>
      <c r="G266" s="55"/>
      <c r="H266" s="52"/>
      <c r="I266" s="52"/>
    </row>
    <row r="267" spans="1:9" x14ac:dyDescent="0.25">
      <c r="A267" s="58"/>
      <c r="B267" s="54"/>
      <c r="C267" s="113"/>
      <c r="D267" s="52"/>
      <c r="E267" s="61"/>
      <c r="F267" s="54"/>
      <c r="G267" s="55"/>
      <c r="H267" s="52"/>
      <c r="I267" s="52"/>
    </row>
    <row r="268" spans="1:9" x14ac:dyDescent="0.25">
      <c r="A268" s="58"/>
      <c r="B268" s="54"/>
      <c r="C268" s="113"/>
      <c r="D268" s="52"/>
      <c r="E268" s="61"/>
      <c r="F268" s="54"/>
      <c r="G268" s="55"/>
      <c r="H268" s="52"/>
      <c r="I268" s="52"/>
    </row>
    <row r="269" spans="1:9" x14ac:dyDescent="0.25">
      <c r="A269" s="58"/>
      <c r="B269" s="54"/>
      <c r="C269" s="113"/>
      <c r="D269" s="52"/>
      <c r="E269" s="61"/>
      <c r="F269" s="54"/>
      <c r="G269" s="55"/>
      <c r="H269" s="52"/>
      <c r="I269" s="52"/>
    </row>
    <row r="270" spans="1:9" x14ac:dyDescent="0.25">
      <c r="A270" s="58"/>
      <c r="B270" s="54"/>
      <c r="C270" s="113"/>
      <c r="D270" s="52"/>
      <c r="E270" s="61"/>
      <c r="F270" s="54"/>
      <c r="G270" s="55"/>
      <c r="H270" s="52"/>
      <c r="I270" s="52"/>
    </row>
    <row r="271" spans="1:9" x14ac:dyDescent="0.25">
      <c r="A271" s="58"/>
      <c r="B271" s="54"/>
      <c r="C271" s="113"/>
      <c r="D271" s="52"/>
      <c r="E271" s="61"/>
      <c r="F271" s="54"/>
      <c r="G271" s="55"/>
      <c r="H271" s="52"/>
      <c r="I271" s="52"/>
    </row>
    <row r="272" spans="1:9" x14ac:dyDescent="0.25">
      <c r="A272" s="58"/>
      <c r="B272" s="54"/>
      <c r="C272" s="113"/>
      <c r="D272" s="52"/>
      <c r="E272" s="61"/>
      <c r="F272" s="54"/>
      <c r="G272" s="55"/>
      <c r="H272" s="52"/>
      <c r="I272" s="52"/>
    </row>
    <row r="273" spans="1:9" x14ac:dyDescent="0.25">
      <c r="A273" s="58"/>
      <c r="B273" s="54"/>
      <c r="C273" s="113"/>
      <c r="D273" s="52"/>
      <c r="E273" s="61"/>
      <c r="F273" s="54"/>
      <c r="G273" s="55"/>
      <c r="H273" s="52"/>
      <c r="I273" s="52"/>
    </row>
    <row r="274" spans="1:9" x14ac:dyDescent="0.25">
      <c r="A274" s="58"/>
      <c r="B274" s="54"/>
      <c r="C274" s="113"/>
      <c r="D274" s="52"/>
      <c r="E274" s="61"/>
      <c r="F274" s="54"/>
      <c r="G274" s="55"/>
      <c r="H274" s="52"/>
      <c r="I274" s="52"/>
    </row>
    <row r="275" spans="1:9" x14ac:dyDescent="0.25">
      <c r="A275" s="58"/>
      <c r="B275" s="54"/>
      <c r="C275" s="113"/>
      <c r="D275" s="52"/>
      <c r="E275" s="61"/>
      <c r="F275" s="54"/>
      <c r="G275" s="55"/>
      <c r="H275" s="52"/>
      <c r="I275" s="52"/>
    </row>
    <row r="276" spans="1:9" x14ac:dyDescent="0.25">
      <c r="A276" s="58"/>
      <c r="B276" s="54"/>
      <c r="C276" s="113"/>
      <c r="D276" s="52"/>
      <c r="E276" s="61"/>
      <c r="F276" s="54"/>
      <c r="G276" s="55"/>
      <c r="H276" s="52"/>
      <c r="I276" s="52"/>
    </row>
    <row r="277" spans="1:9" x14ac:dyDescent="0.25">
      <c r="A277" s="58"/>
      <c r="B277" s="54"/>
      <c r="C277" s="113"/>
      <c r="D277" s="52"/>
      <c r="E277" s="61"/>
      <c r="F277" s="54"/>
      <c r="G277" s="55"/>
      <c r="H277" s="52"/>
      <c r="I277" s="52"/>
    </row>
    <row r="278" spans="1:9" x14ac:dyDescent="0.25">
      <c r="A278" s="58"/>
      <c r="B278" s="54"/>
      <c r="C278" s="113"/>
      <c r="D278" s="52"/>
      <c r="E278" s="61"/>
      <c r="F278" s="54"/>
      <c r="G278" s="55"/>
      <c r="H278" s="52"/>
      <c r="I278" s="52"/>
    </row>
    <row r="279" spans="1:9" x14ac:dyDescent="0.25">
      <c r="A279" s="58"/>
      <c r="B279" s="54"/>
      <c r="C279" s="113"/>
      <c r="D279" s="52"/>
      <c r="E279" s="61"/>
      <c r="F279" s="54"/>
      <c r="G279" s="55"/>
      <c r="H279" s="52"/>
      <c r="I279" s="52"/>
    </row>
    <row r="280" spans="1:9" x14ac:dyDescent="0.25">
      <c r="A280" s="58"/>
      <c r="B280" s="54"/>
      <c r="C280" s="113"/>
      <c r="D280" s="52"/>
      <c r="E280" s="61"/>
      <c r="F280" s="54"/>
      <c r="G280" s="55"/>
      <c r="H280" s="52"/>
      <c r="I280" s="52"/>
    </row>
    <row r="281" spans="1:9" x14ac:dyDescent="0.25">
      <c r="A281" s="58"/>
      <c r="B281" s="54"/>
      <c r="C281" s="113"/>
      <c r="D281" s="52"/>
      <c r="E281" s="61"/>
      <c r="F281" s="54"/>
      <c r="G281" s="55"/>
      <c r="H281" s="52"/>
      <c r="I281" s="52"/>
    </row>
    <row r="282" spans="1:9" x14ac:dyDescent="0.25">
      <c r="A282" s="58"/>
      <c r="B282" s="54"/>
      <c r="C282" s="113"/>
      <c r="D282" s="52"/>
      <c r="E282" s="61"/>
      <c r="F282" s="54"/>
      <c r="G282" s="55"/>
      <c r="H282" s="52"/>
      <c r="I282" s="52"/>
    </row>
    <row r="283" spans="1:9" x14ac:dyDescent="0.25">
      <c r="A283" s="58"/>
      <c r="B283" s="54"/>
      <c r="C283" s="113"/>
      <c r="D283" s="52"/>
      <c r="E283" s="61"/>
      <c r="F283" s="54"/>
      <c r="G283" s="55"/>
      <c r="H283" s="52"/>
      <c r="I283" s="52"/>
    </row>
    <row r="284" spans="1:9" x14ac:dyDescent="0.25">
      <c r="A284" s="58"/>
      <c r="B284" s="54"/>
      <c r="C284" s="113"/>
      <c r="D284" s="52"/>
      <c r="E284" s="61"/>
      <c r="F284" s="54"/>
      <c r="G284" s="55"/>
      <c r="H284" s="52"/>
      <c r="I284" s="52"/>
    </row>
    <row r="285" spans="1:9" x14ac:dyDescent="0.25">
      <c r="A285" s="58"/>
      <c r="B285" s="54"/>
      <c r="C285" s="113"/>
      <c r="D285" s="52"/>
      <c r="E285" s="61"/>
      <c r="F285" s="54"/>
      <c r="G285" s="55"/>
      <c r="H285" s="52"/>
      <c r="I285" s="52"/>
    </row>
    <row r="286" spans="1:9" x14ac:dyDescent="0.25">
      <c r="A286" s="58"/>
      <c r="B286" s="54"/>
      <c r="C286" s="113"/>
      <c r="D286" s="52"/>
      <c r="E286" s="61"/>
      <c r="F286" s="54"/>
      <c r="G286" s="55"/>
      <c r="H286" s="52"/>
      <c r="I286" s="52"/>
    </row>
    <row r="287" spans="1:9" x14ac:dyDescent="0.25">
      <c r="A287" s="58"/>
      <c r="B287" s="54"/>
      <c r="C287" s="113"/>
      <c r="D287" s="52"/>
      <c r="E287" s="61"/>
      <c r="F287" s="54"/>
      <c r="G287" s="55"/>
      <c r="H287" s="52"/>
      <c r="I287" s="52"/>
    </row>
    <row r="288" spans="1:9" x14ac:dyDescent="0.25">
      <c r="A288" s="58"/>
      <c r="B288" s="54"/>
      <c r="C288" s="113"/>
      <c r="D288" s="52"/>
      <c r="E288" s="61"/>
      <c r="F288" s="54"/>
      <c r="G288" s="55"/>
      <c r="H288" s="52"/>
      <c r="I288" s="52"/>
    </row>
    <row r="289" spans="1:9" x14ac:dyDescent="0.25">
      <c r="A289" s="58"/>
      <c r="B289" s="54"/>
      <c r="C289" s="113"/>
      <c r="D289" s="52"/>
      <c r="E289" s="61"/>
      <c r="F289" s="54"/>
      <c r="G289" s="55"/>
      <c r="H289" s="52"/>
      <c r="I289" s="52"/>
    </row>
    <row r="290" spans="1:9" x14ac:dyDescent="0.25">
      <c r="A290" s="58"/>
      <c r="B290" s="54"/>
      <c r="C290" s="113"/>
      <c r="D290" s="52"/>
      <c r="E290" s="61"/>
      <c r="F290" s="54"/>
      <c r="G290" s="55"/>
      <c r="H290" s="52"/>
      <c r="I290" s="52"/>
    </row>
    <row r="291" spans="1:9" x14ac:dyDescent="0.25">
      <c r="A291" s="58"/>
      <c r="B291" s="54"/>
      <c r="C291" s="113"/>
      <c r="D291" s="52"/>
      <c r="E291" s="61"/>
      <c r="F291" s="54"/>
      <c r="G291" s="55"/>
      <c r="H291" s="52"/>
      <c r="I291" s="52"/>
    </row>
    <row r="292" spans="1:9" x14ac:dyDescent="0.25">
      <c r="A292" s="58"/>
      <c r="B292" s="54"/>
      <c r="C292" s="113"/>
      <c r="D292" s="52"/>
      <c r="E292" s="61"/>
      <c r="F292" s="54"/>
      <c r="G292" s="55"/>
      <c r="H292" s="52"/>
      <c r="I292" s="52"/>
    </row>
    <row r="293" spans="1:9" x14ac:dyDescent="0.25">
      <c r="A293" s="58"/>
      <c r="B293" s="54"/>
      <c r="C293" s="113"/>
      <c r="D293" s="52"/>
      <c r="E293" s="61"/>
      <c r="F293" s="54"/>
      <c r="G293" s="55"/>
      <c r="H293" s="52"/>
      <c r="I293" s="52"/>
    </row>
    <row r="294" spans="1:9" x14ac:dyDescent="0.25">
      <c r="A294" s="58"/>
      <c r="B294" s="54"/>
      <c r="C294" s="113"/>
      <c r="D294" s="52"/>
      <c r="E294" s="61"/>
      <c r="F294" s="54"/>
      <c r="G294" s="55"/>
      <c r="H294" s="52"/>
      <c r="I294" s="52"/>
    </row>
    <row r="295" spans="1:9" x14ac:dyDescent="0.25">
      <c r="A295" s="58"/>
      <c r="B295" s="54"/>
      <c r="C295" s="113"/>
      <c r="D295" s="52"/>
      <c r="E295" s="61"/>
      <c r="F295" s="54"/>
      <c r="G295" s="55"/>
      <c r="H295" s="52"/>
      <c r="I295" s="52"/>
    </row>
    <row r="296" spans="1:9" x14ac:dyDescent="0.25">
      <c r="A296" s="58"/>
      <c r="B296" s="54"/>
      <c r="C296" s="113"/>
      <c r="D296" s="52"/>
      <c r="E296" s="61"/>
      <c r="F296" s="54"/>
      <c r="G296" s="55"/>
      <c r="H296" s="52"/>
      <c r="I296" s="52"/>
    </row>
    <row r="297" spans="1:9" x14ac:dyDescent="0.25">
      <c r="A297" s="58"/>
      <c r="B297" s="54"/>
      <c r="C297" s="113"/>
      <c r="D297" s="52"/>
      <c r="E297" s="61"/>
      <c r="F297" s="54"/>
      <c r="G297" s="55"/>
      <c r="H297" s="52"/>
      <c r="I297" s="52"/>
    </row>
    <row r="298" spans="1:9" x14ac:dyDescent="0.25">
      <c r="A298" s="58"/>
      <c r="B298" s="54"/>
      <c r="C298" s="113"/>
      <c r="D298" s="52"/>
      <c r="E298" s="61"/>
      <c r="F298" s="54"/>
      <c r="G298" s="55"/>
      <c r="H298" s="52"/>
      <c r="I298" s="52"/>
    </row>
    <row r="299" spans="1:9" x14ac:dyDescent="0.25">
      <c r="A299" s="58"/>
      <c r="B299" s="54"/>
      <c r="C299" s="113"/>
      <c r="D299" s="52"/>
      <c r="E299" s="61"/>
      <c r="F299" s="54"/>
      <c r="G299" s="55"/>
      <c r="H299" s="52"/>
      <c r="I299" s="52"/>
    </row>
    <row r="300" spans="1:9" x14ac:dyDescent="0.25">
      <c r="A300" s="58"/>
      <c r="B300" s="54"/>
      <c r="C300" s="113"/>
      <c r="D300" s="52"/>
      <c r="E300" s="61"/>
      <c r="F300" s="54"/>
      <c r="G300" s="55"/>
      <c r="H300" s="52"/>
      <c r="I300" s="52"/>
    </row>
    <row r="301" spans="1:9" x14ac:dyDescent="0.25">
      <c r="A301" s="58"/>
      <c r="B301" s="54"/>
      <c r="C301" s="113"/>
      <c r="D301" s="52"/>
      <c r="E301" s="61"/>
      <c r="F301" s="54"/>
      <c r="G301" s="55"/>
      <c r="H301" s="52"/>
      <c r="I301" s="52"/>
    </row>
    <row r="302" spans="1:9" x14ac:dyDescent="0.25">
      <c r="A302" s="58"/>
      <c r="B302" s="54"/>
      <c r="C302" s="113"/>
      <c r="D302" s="53"/>
      <c r="E302" s="61"/>
      <c r="F302" s="54"/>
      <c r="G302" s="56"/>
      <c r="H302" s="53"/>
      <c r="I302" s="53"/>
    </row>
    <row r="303" spans="1:9" x14ac:dyDescent="0.25">
      <c r="A303" s="58"/>
      <c r="B303" s="54"/>
      <c r="C303" s="113"/>
      <c r="D303" s="53"/>
      <c r="E303" s="61"/>
      <c r="F303" s="54"/>
      <c r="G303" s="56"/>
      <c r="H303" s="53"/>
      <c r="I303" s="53"/>
    </row>
    <row r="304" spans="1:9" x14ac:dyDescent="0.25">
      <c r="A304" s="58"/>
      <c r="B304" s="54"/>
      <c r="C304" s="113"/>
      <c r="D304" s="53"/>
      <c r="E304" s="61"/>
      <c r="F304" s="54"/>
      <c r="G304" s="56"/>
      <c r="H304" s="53"/>
      <c r="I304" s="53"/>
    </row>
    <row r="305" spans="1:9" x14ac:dyDescent="0.25">
      <c r="A305" s="58"/>
      <c r="B305" s="54"/>
      <c r="C305" s="113"/>
      <c r="D305" s="53"/>
      <c r="E305" s="61"/>
      <c r="F305" s="54"/>
      <c r="G305" s="56"/>
      <c r="H305" s="53"/>
      <c r="I305" s="53"/>
    </row>
    <row r="306" spans="1:9" x14ac:dyDescent="0.25">
      <c r="A306" s="58"/>
      <c r="B306" s="54"/>
      <c r="C306" s="113"/>
      <c r="D306" s="53"/>
      <c r="E306" s="61"/>
      <c r="F306" s="54"/>
      <c r="G306" s="56"/>
      <c r="H306" s="53"/>
      <c r="I306" s="53"/>
    </row>
    <row r="307" spans="1:9" x14ac:dyDescent="0.25">
      <c r="A307" s="58"/>
      <c r="B307" s="54"/>
      <c r="C307" s="113"/>
      <c r="D307" s="53"/>
      <c r="E307" s="61"/>
      <c r="F307" s="54"/>
      <c r="G307" s="56"/>
      <c r="H307" s="53"/>
      <c r="I307" s="53"/>
    </row>
    <row r="308" spans="1:9" x14ac:dyDescent="0.25">
      <c r="A308" s="58"/>
      <c r="B308" s="54"/>
      <c r="C308" s="113"/>
      <c r="D308" s="53"/>
      <c r="E308" s="61"/>
      <c r="F308" s="54"/>
      <c r="G308" s="56"/>
      <c r="H308" s="53"/>
      <c r="I308" s="53"/>
    </row>
    <row r="309" spans="1:9" x14ac:dyDescent="0.25">
      <c r="A309" s="58"/>
      <c r="B309" s="54"/>
      <c r="C309" s="113"/>
      <c r="D309" s="53"/>
      <c r="E309" s="61"/>
      <c r="F309" s="54"/>
      <c r="G309" s="56"/>
      <c r="H309" s="53"/>
      <c r="I309" s="53"/>
    </row>
    <row r="310" spans="1:9" x14ac:dyDescent="0.25">
      <c r="A310" s="58"/>
      <c r="B310" s="54"/>
      <c r="C310" s="113"/>
      <c r="D310" s="53"/>
      <c r="E310" s="61"/>
      <c r="F310" s="54"/>
      <c r="G310" s="56"/>
      <c r="H310" s="53"/>
      <c r="I310" s="53"/>
    </row>
    <row r="311" spans="1:9" x14ac:dyDescent="0.25">
      <c r="A311" s="58"/>
      <c r="B311" s="54"/>
      <c r="C311" s="113"/>
      <c r="D311" s="53"/>
      <c r="E311" s="61"/>
      <c r="F311" s="54"/>
      <c r="G311" s="56"/>
      <c r="H311" s="53"/>
      <c r="I311" s="53"/>
    </row>
    <row r="312" spans="1:9" x14ac:dyDescent="0.25">
      <c r="A312" s="58"/>
      <c r="B312" s="54"/>
      <c r="C312" s="113"/>
      <c r="D312" s="53"/>
      <c r="E312" s="61"/>
      <c r="F312" s="54"/>
      <c r="G312" s="56"/>
      <c r="H312" s="53"/>
      <c r="I312" s="53"/>
    </row>
    <row r="313" spans="1:9" x14ac:dyDescent="0.25">
      <c r="A313" s="58"/>
      <c r="B313" s="54"/>
      <c r="C313" s="113"/>
      <c r="D313" s="53"/>
      <c r="E313" s="61"/>
      <c r="F313" s="54"/>
      <c r="G313" s="56"/>
      <c r="H313" s="53"/>
      <c r="I313" s="53"/>
    </row>
    <row r="314" spans="1:9" x14ac:dyDescent="0.25">
      <c r="A314" s="58"/>
      <c r="B314" s="54"/>
      <c r="C314" s="113"/>
      <c r="D314" s="53"/>
      <c r="E314" s="61"/>
      <c r="F314" s="54"/>
      <c r="G314" s="56"/>
      <c r="H314" s="53"/>
      <c r="I314" s="53"/>
    </row>
    <row r="315" spans="1:9" x14ac:dyDescent="0.25">
      <c r="A315" s="58"/>
      <c r="B315" s="54"/>
      <c r="C315" s="113"/>
      <c r="D315" s="53"/>
      <c r="E315" s="61"/>
      <c r="F315" s="54"/>
      <c r="G315" s="56"/>
      <c r="H315" s="53"/>
      <c r="I315" s="53"/>
    </row>
    <row r="316" spans="1:9" x14ac:dyDescent="0.25">
      <c r="A316" s="58"/>
      <c r="B316" s="54"/>
      <c r="C316" s="113"/>
      <c r="D316" s="53"/>
      <c r="E316" s="61"/>
      <c r="F316" s="54"/>
      <c r="G316" s="56"/>
      <c r="H316" s="53"/>
      <c r="I316" s="53"/>
    </row>
    <row r="317" spans="1:9" x14ac:dyDescent="0.25">
      <c r="A317" s="58"/>
      <c r="B317" s="54"/>
      <c r="C317" s="113"/>
      <c r="D317" s="53"/>
      <c r="E317" s="61"/>
      <c r="F317" s="54"/>
      <c r="G317" s="56"/>
      <c r="H317" s="53"/>
      <c r="I317" s="53"/>
    </row>
    <row r="318" spans="1:9" x14ac:dyDescent="0.25">
      <c r="A318" s="58"/>
      <c r="B318" s="54"/>
      <c r="C318" s="113"/>
      <c r="D318" s="53"/>
      <c r="E318" s="61"/>
      <c r="F318" s="54"/>
      <c r="G318" s="56"/>
      <c r="H318" s="53"/>
      <c r="I318" s="53"/>
    </row>
    <row r="319" spans="1:9" x14ac:dyDescent="0.25">
      <c r="A319" s="58"/>
      <c r="B319" s="54"/>
      <c r="C319" s="113"/>
      <c r="D319" s="53"/>
      <c r="E319" s="61"/>
      <c r="F319" s="54"/>
      <c r="G319" s="56"/>
      <c r="H319" s="53"/>
      <c r="I319" s="53"/>
    </row>
    <row r="320" spans="1:9" x14ac:dyDescent="0.25">
      <c r="A320" s="58"/>
      <c r="B320" s="54"/>
      <c r="C320" s="113"/>
      <c r="D320" s="53"/>
      <c r="E320" s="61"/>
      <c r="F320" s="54"/>
      <c r="G320" s="56"/>
      <c r="H320" s="53"/>
      <c r="I320" s="53"/>
    </row>
    <row r="321" spans="1:9" x14ac:dyDescent="0.25">
      <c r="A321" s="58"/>
      <c r="B321" s="54"/>
      <c r="C321" s="113"/>
      <c r="D321" s="53"/>
      <c r="E321" s="61"/>
      <c r="F321" s="54"/>
      <c r="G321" s="56"/>
      <c r="H321" s="53"/>
      <c r="I321" s="53"/>
    </row>
    <row r="322" spans="1:9" x14ac:dyDescent="0.25">
      <c r="A322" s="58"/>
      <c r="B322" s="54"/>
      <c r="C322" s="113"/>
      <c r="D322" s="53"/>
      <c r="E322" s="61"/>
      <c r="F322" s="54"/>
      <c r="G322" s="56"/>
      <c r="H322" s="53"/>
      <c r="I322" s="53"/>
    </row>
    <row r="323" spans="1:9" x14ac:dyDescent="0.25">
      <c r="A323" s="58"/>
      <c r="B323" s="54"/>
      <c r="C323" s="113"/>
      <c r="D323" s="53"/>
      <c r="E323" s="61"/>
      <c r="F323" s="54"/>
      <c r="G323" s="56"/>
      <c r="H323" s="53"/>
      <c r="I323" s="53"/>
    </row>
    <row r="324" spans="1:9" x14ac:dyDescent="0.25">
      <c r="A324" s="58"/>
      <c r="B324" s="54"/>
      <c r="C324" s="113"/>
      <c r="D324" s="53"/>
      <c r="E324" s="61"/>
      <c r="F324" s="54"/>
      <c r="G324" s="56"/>
      <c r="H324" s="53"/>
      <c r="I324" s="53"/>
    </row>
    <row r="325" spans="1:9" x14ac:dyDescent="0.25">
      <c r="A325" s="58"/>
      <c r="B325" s="54"/>
      <c r="C325" s="113"/>
      <c r="D325" s="53"/>
      <c r="E325" s="61"/>
      <c r="F325" s="54"/>
      <c r="G325" s="56"/>
      <c r="H325" s="53"/>
      <c r="I325" s="53"/>
    </row>
    <row r="326" spans="1:9" x14ac:dyDescent="0.25">
      <c r="A326" s="58"/>
      <c r="B326" s="54"/>
      <c r="C326" s="113"/>
      <c r="D326" s="53"/>
      <c r="E326" s="61"/>
      <c r="F326" s="54"/>
      <c r="G326" s="56"/>
      <c r="H326" s="53"/>
      <c r="I326" s="53"/>
    </row>
    <row r="327" spans="1:9" x14ac:dyDescent="0.25">
      <c r="A327" s="58"/>
      <c r="B327" s="54"/>
      <c r="C327" s="113"/>
      <c r="D327" s="53"/>
      <c r="E327" s="61"/>
      <c r="F327" s="54"/>
      <c r="G327" s="56"/>
      <c r="H327" s="53"/>
      <c r="I327" s="53"/>
    </row>
    <row r="328" spans="1:9" x14ac:dyDescent="0.25">
      <c r="A328" s="58"/>
      <c r="B328" s="54"/>
      <c r="C328" s="113"/>
      <c r="D328" s="53"/>
      <c r="E328" s="61"/>
      <c r="F328" s="54"/>
      <c r="G328" s="56"/>
      <c r="H328" s="53"/>
      <c r="I328" s="53"/>
    </row>
    <row r="329" spans="1:9" x14ac:dyDescent="0.25">
      <c r="A329" s="58"/>
      <c r="B329" s="54"/>
      <c r="C329" s="113"/>
      <c r="D329" s="53"/>
      <c r="E329" s="61"/>
      <c r="F329" s="54"/>
      <c r="G329" s="56"/>
      <c r="H329" s="53"/>
      <c r="I329" s="53"/>
    </row>
    <row r="330" spans="1:9" x14ac:dyDescent="0.25">
      <c r="A330" s="58"/>
      <c r="B330" s="54"/>
      <c r="C330" s="113"/>
      <c r="D330" s="53"/>
      <c r="E330" s="61"/>
      <c r="F330" s="54"/>
      <c r="G330" s="56"/>
      <c r="H330" s="53"/>
      <c r="I330" s="53"/>
    </row>
    <row r="331" spans="1:9" x14ac:dyDescent="0.25">
      <c r="A331" s="58"/>
      <c r="B331" s="54"/>
      <c r="C331" s="113"/>
      <c r="D331" s="53"/>
      <c r="E331" s="61"/>
      <c r="F331" s="54"/>
      <c r="G331" s="56"/>
      <c r="H331" s="53"/>
      <c r="I331" s="53"/>
    </row>
    <row r="332" spans="1:9" x14ac:dyDescent="0.25">
      <c r="A332" s="58"/>
      <c r="B332" s="54"/>
      <c r="C332" s="113"/>
      <c r="D332" s="53"/>
      <c r="E332" s="61"/>
      <c r="F332" s="54"/>
      <c r="G332" s="56"/>
      <c r="H332" s="53"/>
      <c r="I332" s="53"/>
    </row>
    <row r="333" spans="1:9" x14ac:dyDescent="0.25">
      <c r="A333" s="58"/>
      <c r="B333" s="54"/>
      <c r="C333" s="113"/>
      <c r="D333" s="53"/>
      <c r="E333" s="61"/>
      <c r="F333" s="54"/>
      <c r="G333" s="56"/>
      <c r="H333" s="53"/>
      <c r="I333" s="53"/>
    </row>
    <row r="334" spans="1:9" x14ac:dyDescent="0.25">
      <c r="A334" s="58"/>
      <c r="B334" s="54"/>
      <c r="C334" s="113"/>
      <c r="D334" s="53"/>
      <c r="E334" s="61"/>
      <c r="F334" s="54"/>
      <c r="G334" s="56"/>
      <c r="H334" s="53"/>
      <c r="I334" s="53"/>
    </row>
    <row r="335" spans="1:9" x14ac:dyDescent="0.25">
      <c r="A335" s="58"/>
      <c r="B335" s="54"/>
      <c r="C335" s="113"/>
      <c r="D335" s="53"/>
      <c r="E335" s="61"/>
      <c r="F335" s="54"/>
      <c r="G335" s="56"/>
      <c r="H335" s="53"/>
      <c r="I335" s="53"/>
    </row>
    <row r="336" spans="1:9" x14ac:dyDescent="0.25">
      <c r="A336" s="58"/>
      <c r="B336" s="54"/>
      <c r="C336" s="113"/>
      <c r="D336" s="53"/>
      <c r="E336" s="61"/>
      <c r="F336" s="54"/>
      <c r="G336" s="56"/>
      <c r="H336" s="53"/>
      <c r="I336" s="53"/>
    </row>
    <row r="337" spans="1:9" x14ac:dyDescent="0.25">
      <c r="A337" s="58"/>
      <c r="B337" s="54"/>
      <c r="C337" s="113"/>
      <c r="D337" s="53"/>
      <c r="E337" s="61"/>
      <c r="F337" s="54"/>
      <c r="G337" s="56"/>
      <c r="H337" s="53"/>
      <c r="I337" s="53"/>
    </row>
    <row r="338" spans="1:9" x14ac:dyDescent="0.25">
      <c r="A338" s="58"/>
      <c r="B338" s="54"/>
      <c r="C338" s="113"/>
      <c r="D338" s="53"/>
      <c r="E338" s="61"/>
      <c r="F338" s="54"/>
      <c r="G338" s="56"/>
      <c r="H338" s="53"/>
      <c r="I338" s="53"/>
    </row>
    <row r="339" spans="1:9" x14ac:dyDescent="0.25">
      <c r="A339" s="58"/>
      <c r="B339" s="54"/>
      <c r="C339" s="113"/>
      <c r="D339" s="53"/>
      <c r="E339" s="61"/>
      <c r="F339" s="54"/>
      <c r="G339" s="56"/>
      <c r="H339" s="53"/>
      <c r="I339" s="53"/>
    </row>
    <row r="340" spans="1:9" x14ac:dyDescent="0.25">
      <c r="A340" s="58"/>
      <c r="B340" s="54"/>
      <c r="C340" s="113"/>
      <c r="D340" s="53"/>
      <c r="E340" s="61"/>
      <c r="F340" s="54"/>
      <c r="G340" s="56"/>
      <c r="H340" s="53"/>
      <c r="I340" s="53"/>
    </row>
    <row r="341" spans="1:9" x14ac:dyDescent="0.25">
      <c r="A341" s="58"/>
      <c r="B341" s="54"/>
      <c r="C341" s="113"/>
      <c r="D341" s="53"/>
      <c r="E341" s="61"/>
      <c r="F341" s="54"/>
      <c r="G341" s="56"/>
      <c r="H341" s="53"/>
      <c r="I341" s="53"/>
    </row>
    <row r="342" spans="1:9" x14ac:dyDescent="0.25">
      <c r="A342" s="58"/>
      <c r="B342" s="54"/>
      <c r="C342" s="113"/>
      <c r="D342" s="53"/>
      <c r="E342" s="61"/>
      <c r="F342" s="54"/>
      <c r="G342" s="56"/>
      <c r="H342" s="53"/>
      <c r="I342" s="53"/>
    </row>
    <row r="343" spans="1:9" x14ac:dyDescent="0.25">
      <c r="A343" s="58"/>
      <c r="B343" s="54"/>
      <c r="C343" s="113"/>
      <c r="D343" s="53"/>
      <c r="E343" s="61"/>
      <c r="F343" s="54"/>
      <c r="G343" s="56"/>
      <c r="H343" s="53"/>
      <c r="I343" s="53"/>
    </row>
    <row r="344" spans="1:9" x14ac:dyDescent="0.25">
      <c r="A344" s="58"/>
      <c r="B344" s="54"/>
      <c r="C344" s="113"/>
      <c r="D344" s="53"/>
      <c r="E344" s="61"/>
      <c r="F344" s="54"/>
      <c r="G344" s="56"/>
      <c r="H344" s="53"/>
      <c r="I344" s="53"/>
    </row>
    <row r="345" spans="1:9" x14ac:dyDescent="0.25">
      <c r="A345" s="58"/>
      <c r="B345" s="54"/>
      <c r="C345" s="113"/>
      <c r="D345" s="53"/>
      <c r="E345" s="61"/>
      <c r="F345" s="54"/>
      <c r="G345" s="56"/>
      <c r="H345" s="53"/>
      <c r="I345" s="53"/>
    </row>
    <row r="346" spans="1:9" x14ac:dyDescent="0.25">
      <c r="A346" s="58"/>
      <c r="B346" s="54"/>
      <c r="C346" s="113"/>
      <c r="D346" s="53"/>
      <c r="E346" s="61"/>
      <c r="F346" s="54"/>
      <c r="G346" s="56"/>
      <c r="H346" s="53"/>
      <c r="I346" s="53"/>
    </row>
    <row r="347" spans="1:9" x14ac:dyDescent="0.25">
      <c r="A347" s="58"/>
      <c r="B347" s="54"/>
      <c r="C347" s="113"/>
      <c r="D347" s="53"/>
      <c r="E347" s="61"/>
      <c r="F347" s="54"/>
      <c r="G347" s="56"/>
      <c r="H347" s="53"/>
      <c r="I347" s="53"/>
    </row>
    <row r="348" spans="1:9" x14ac:dyDescent="0.25">
      <c r="A348" s="58"/>
      <c r="B348" s="54"/>
      <c r="C348" s="113"/>
      <c r="D348" s="53"/>
      <c r="E348" s="61"/>
      <c r="F348" s="54"/>
      <c r="G348" s="56"/>
      <c r="H348" s="53"/>
      <c r="I348" s="53"/>
    </row>
    <row r="349" spans="1:9" x14ac:dyDescent="0.25">
      <c r="A349" s="58"/>
      <c r="B349" s="54"/>
      <c r="C349" s="113"/>
      <c r="D349" s="53"/>
      <c r="E349" s="61"/>
      <c r="F349" s="54"/>
      <c r="G349" s="56"/>
      <c r="H349" s="53"/>
      <c r="I349" s="53"/>
    </row>
    <row r="350" spans="1:9" x14ac:dyDescent="0.25">
      <c r="A350" s="58"/>
      <c r="B350" s="54"/>
      <c r="C350" s="113"/>
      <c r="D350" s="53"/>
      <c r="E350" s="61"/>
      <c r="F350" s="54"/>
      <c r="G350" s="56"/>
      <c r="H350" s="53"/>
      <c r="I350" s="53"/>
    </row>
    <row r="351" spans="1:9" x14ac:dyDescent="0.25">
      <c r="A351" s="58"/>
      <c r="B351" s="54"/>
      <c r="C351" s="113"/>
      <c r="D351" s="53"/>
      <c r="E351" s="61"/>
      <c r="F351" s="54"/>
      <c r="G351" s="56"/>
      <c r="H351" s="53"/>
      <c r="I351" s="53"/>
    </row>
    <row r="352" spans="1:9" x14ac:dyDescent="0.25">
      <c r="A352" s="58"/>
      <c r="B352" s="54"/>
      <c r="C352" s="113"/>
      <c r="D352" s="53"/>
      <c r="E352" s="61"/>
      <c r="F352" s="54"/>
      <c r="G352" s="56"/>
      <c r="H352" s="53"/>
      <c r="I352" s="53"/>
    </row>
    <row r="353" spans="1:9" x14ac:dyDescent="0.25">
      <c r="A353" s="58"/>
      <c r="B353" s="54"/>
      <c r="C353" s="113"/>
      <c r="D353" s="53"/>
      <c r="E353" s="61"/>
      <c r="F353" s="54"/>
      <c r="G353" s="56"/>
      <c r="H353" s="53"/>
      <c r="I353" s="53"/>
    </row>
    <row r="354" spans="1:9" x14ac:dyDescent="0.25">
      <c r="A354" s="58"/>
      <c r="B354" s="54"/>
      <c r="C354" s="113"/>
      <c r="D354" s="53"/>
      <c r="E354" s="61"/>
      <c r="F354" s="54"/>
      <c r="G354" s="56"/>
      <c r="H354" s="53"/>
      <c r="I354" s="53"/>
    </row>
    <row r="355" spans="1:9" x14ac:dyDescent="0.25">
      <c r="A355" s="58"/>
      <c r="B355" s="54"/>
      <c r="C355" s="113"/>
      <c r="D355" s="53"/>
      <c r="E355" s="61"/>
      <c r="F355" s="54"/>
      <c r="G355" s="56"/>
      <c r="H355" s="53"/>
      <c r="I355" s="53"/>
    </row>
    <row r="356" spans="1:9" x14ac:dyDescent="0.25">
      <c r="A356" s="58"/>
      <c r="B356" s="54"/>
      <c r="C356" s="113"/>
      <c r="D356" s="53"/>
      <c r="E356" s="61"/>
      <c r="F356" s="54"/>
      <c r="G356" s="56"/>
      <c r="H356" s="53"/>
      <c r="I356" s="53"/>
    </row>
    <row r="357" spans="1:9" x14ac:dyDescent="0.25">
      <c r="A357" s="58"/>
      <c r="B357" s="54"/>
      <c r="C357" s="113"/>
      <c r="D357" s="53"/>
      <c r="E357" s="61"/>
      <c r="F357" s="54"/>
      <c r="G357" s="56"/>
      <c r="H357" s="53"/>
      <c r="I357" s="53"/>
    </row>
    <row r="358" spans="1:9" x14ac:dyDescent="0.25">
      <c r="A358" s="58"/>
      <c r="B358" s="54"/>
      <c r="C358" s="113"/>
      <c r="D358" s="53"/>
      <c r="E358" s="61"/>
      <c r="F358" s="54"/>
      <c r="G358" s="56"/>
      <c r="H358" s="53"/>
      <c r="I358" s="53"/>
    </row>
    <row r="359" spans="1:9" x14ac:dyDescent="0.25">
      <c r="A359" s="58"/>
      <c r="B359" s="54"/>
      <c r="C359" s="113"/>
      <c r="D359" s="53"/>
      <c r="E359" s="61"/>
      <c r="F359" s="54"/>
      <c r="G359" s="56"/>
      <c r="H359" s="53"/>
      <c r="I359" s="53"/>
    </row>
    <row r="360" spans="1:9" x14ac:dyDescent="0.25">
      <c r="A360" s="58"/>
      <c r="B360" s="54"/>
      <c r="C360" s="113"/>
      <c r="D360" s="53"/>
      <c r="E360" s="61"/>
      <c r="F360" s="54"/>
      <c r="G360" s="56"/>
      <c r="H360" s="53"/>
      <c r="I360" s="53"/>
    </row>
    <row r="361" spans="1:9" x14ac:dyDescent="0.25">
      <c r="A361" s="58"/>
      <c r="B361" s="54"/>
      <c r="C361" s="113"/>
      <c r="D361" s="53"/>
      <c r="E361" s="61"/>
      <c r="F361" s="54"/>
      <c r="G361" s="56"/>
      <c r="H361" s="53"/>
      <c r="I361" s="53"/>
    </row>
    <row r="362" spans="1:9" x14ac:dyDescent="0.25">
      <c r="A362" s="58"/>
      <c r="B362" s="54"/>
      <c r="C362" s="113"/>
      <c r="D362" s="53"/>
      <c r="E362" s="61"/>
      <c r="F362" s="54"/>
      <c r="G362" s="56"/>
      <c r="H362" s="53"/>
      <c r="I362" s="53"/>
    </row>
    <row r="363" spans="1:9" x14ac:dyDescent="0.25">
      <c r="A363" s="58"/>
      <c r="B363" s="54"/>
      <c r="C363" s="113"/>
      <c r="D363" s="53"/>
      <c r="E363" s="61"/>
      <c r="F363" s="54"/>
      <c r="G363" s="56"/>
      <c r="H363" s="53"/>
      <c r="I363" s="53"/>
    </row>
    <row r="364" spans="1:9" x14ac:dyDescent="0.25">
      <c r="A364" s="58"/>
      <c r="B364" s="54"/>
      <c r="C364" s="113"/>
      <c r="D364" s="53"/>
      <c r="E364" s="61"/>
      <c r="F364" s="54"/>
      <c r="G364" s="56"/>
      <c r="H364" s="53"/>
      <c r="I364" s="53"/>
    </row>
    <row r="365" spans="1:9" x14ac:dyDescent="0.25">
      <c r="A365" s="58"/>
      <c r="B365" s="54"/>
      <c r="C365" s="113"/>
      <c r="D365" s="53"/>
      <c r="E365" s="61"/>
      <c r="F365" s="54"/>
      <c r="G365" s="56"/>
      <c r="H365" s="53"/>
      <c r="I365" s="53"/>
    </row>
    <row r="366" spans="1:9" x14ac:dyDescent="0.25">
      <c r="A366" s="58"/>
      <c r="B366" s="54"/>
      <c r="C366" s="113"/>
      <c r="D366" s="53"/>
      <c r="E366" s="61"/>
      <c r="F366" s="54"/>
      <c r="G366" s="56"/>
      <c r="H366" s="53"/>
      <c r="I366" s="53"/>
    </row>
    <row r="367" spans="1:9" x14ac:dyDescent="0.25">
      <c r="A367" s="58"/>
      <c r="B367" s="54"/>
      <c r="C367" s="113"/>
      <c r="D367" s="53"/>
      <c r="E367" s="61"/>
      <c r="F367" s="54"/>
      <c r="G367" s="56"/>
      <c r="H367" s="53"/>
      <c r="I367" s="53"/>
    </row>
    <row r="368" spans="1:9" x14ac:dyDescent="0.25">
      <c r="A368" s="58"/>
      <c r="B368" s="54"/>
      <c r="C368" s="113"/>
      <c r="D368" s="53"/>
      <c r="E368" s="61"/>
      <c r="F368" s="54"/>
      <c r="G368" s="56"/>
      <c r="H368" s="53"/>
      <c r="I368" s="53"/>
    </row>
    <row r="369" spans="1:9" x14ac:dyDescent="0.25">
      <c r="A369" s="58"/>
      <c r="B369" s="54"/>
      <c r="C369" s="113"/>
      <c r="D369" s="53"/>
      <c r="E369" s="61"/>
      <c r="F369" s="54"/>
      <c r="G369" s="56"/>
      <c r="H369" s="53"/>
      <c r="I369" s="53"/>
    </row>
    <row r="370" spans="1:9" x14ac:dyDescent="0.25">
      <c r="A370" s="58"/>
      <c r="B370" s="54"/>
      <c r="C370" s="113"/>
      <c r="D370" s="53"/>
      <c r="E370" s="61"/>
      <c r="F370" s="54"/>
      <c r="G370" s="56"/>
      <c r="H370" s="53"/>
      <c r="I370" s="53"/>
    </row>
    <row r="371" spans="1:9" x14ac:dyDescent="0.25">
      <c r="A371" s="58"/>
      <c r="B371" s="54"/>
      <c r="C371" s="113"/>
      <c r="D371" s="53"/>
      <c r="E371" s="61"/>
      <c r="F371" s="54"/>
      <c r="G371" s="56"/>
      <c r="H371" s="53"/>
      <c r="I371" s="53"/>
    </row>
    <row r="372" spans="1:9" x14ac:dyDescent="0.25">
      <c r="A372" s="58"/>
      <c r="B372" s="54"/>
      <c r="C372" s="113"/>
      <c r="D372" s="53"/>
      <c r="E372" s="61"/>
      <c r="F372" s="54"/>
      <c r="G372" s="56"/>
      <c r="H372" s="53"/>
      <c r="I372" s="53"/>
    </row>
    <row r="373" spans="1:9" x14ac:dyDescent="0.25">
      <c r="A373" s="58"/>
      <c r="B373" s="54"/>
      <c r="C373" s="113"/>
      <c r="D373" s="53"/>
      <c r="E373" s="61"/>
      <c r="F373" s="54"/>
      <c r="G373" s="56"/>
      <c r="H373" s="53"/>
      <c r="I373" s="53"/>
    </row>
    <row r="374" spans="1:9" x14ac:dyDescent="0.25">
      <c r="A374" s="58"/>
      <c r="B374" s="54"/>
      <c r="C374" s="113"/>
      <c r="D374" s="53"/>
      <c r="E374" s="61"/>
      <c r="F374" s="54"/>
      <c r="G374" s="56"/>
      <c r="H374" s="53"/>
      <c r="I374" s="53"/>
    </row>
    <row r="375" spans="1:9" x14ac:dyDescent="0.25">
      <c r="A375" s="58"/>
      <c r="B375" s="54"/>
      <c r="C375" s="113"/>
      <c r="D375" s="53"/>
      <c r="E375" s="61"/>
      <c r="F375" s="54"/>
      <c r="G375" s="56"/>
      <c r="H375" s="53"/>
      <c r="I375" s="53"/>
    </row>
    <row r="376" spans="1:9" x14ac:dyDescent="0.25">
      <c r="A376" s="58"/>
      <c r="B376" s="54"/>
      <c r="C376" s="113"/>
      <c r="D376" s="53"/>
      <c r="E376" s="61"/>
      <c r="F376" s="54"/>
      <c r="G376" s="56"/>
      <c r="H376" s="53"/>
      <c r="I376" s="53"/>
    </row>
    <row r="377" spans="1:9" x14ac:dyDescent="0.25">
      <c r="A377" s="58"/>
      <c r="B377" s="54"/>
      <c r="C377" s="113"/>
      <c r="D377" s="53"/>
      <c r="E377" s="61"/>
      <c r="F377" s="54"/>
      <c r="G377" s="56"/>
      <c r="H377" s="53"/>
      <c r="I377" s="53"/>
    </row>
    <row r="378" spans="1:9" x14ac:dyDescent="0.25">
      <c r="A378" s="58"/>
      <c r="B378" s="54"/>
      <c r="C378" s="113"/>
      <c r="D378" s="53"/>
      <c r="E378" s="61"/>
      <c r="F378" s="54"/>
      <c r="G378" s="56"/>
      <c r="H378" s="53"/>
      <c r="I378" s="53"/>
    </row>
    <row r="379" spans="1:9" x14ac:dyDescent="0.25">
      <c r="A379" s="58"/>
      <c r="B379" s="54"/>
      <c r="C379" s="113"/>
      <c r="D379" s="53"/>
      <c r="E379" s="61"/>
      <c r="F379" s="54"/>
      <c r="G379" s="56"/>
      <c r="H379" s="53"/>
      <c r="I379" s="53"/>
    </row>
    <row r="380" spans="1:9" x14ac:dyDescent="0.25">
      <c r="A380" s="58"/>
      <c r="B380" s="54"/>
      <c r="C380" s="113"/>
      <c r="D380" s="53"/>
      <c r="E380" s="61"/>
      <c r="F380" s="54"/>
      <c r="G380" s="56"/>
      <c r="H380" s="53"/>
      <c r="I380" s="53"/>
    </row>
    <row r="381" spans="1:9" x14ac:dyDescent="0.25">
      <c r="A381" s="58"/>
      <c r="B381" s="54"/>
      <c r="C381" s="113"/>
      <c r="D381" s="53"/>
      <c r="E381" s="61"/>
      <c r="F381" s="54"/>
      <c r="G381" s="56"/>
      <c r="H381" s="53"/>
      <c r="I381" s="53"/>
    </row>
    <row r="382" spans="1:9" x14ac:dyDescent="0.25">
      <c r="A382" s="58"/>
      <c r="B382" s="54"/>
      <c r="C382" s="113"/>
      <c r="D382" s="53"/>
      <c r="E382" s="61"/>
      <c r="F382" s="54"/>
      <c r="G382" s="56"/>
      <c r="H382" s="53"/>
      <c r="I382" s="53"/>
    </row>
    <row r="383" spans="1:9" x14ac:dyDescent="0.25">
      <c r="A383" s="58"/>
      <c r="B383" s="54"/>
      <c r="C383" s="113"/>
      <c r="D383" s="53"/>
      <c r="E383" s="61"/>
      <c r="F383" s="54"/>
      <c r="G383" s="56"/>
      <c r="H383" s="53"/>
      <c r="I383" s="53"/>
    </row>
    <row r="384" spans="1:9" x14ac:dyDescent="0.25">
      <c r="A384" s="58"/>
      <c r="B384" s="54"/>
      <c r="C384" s="113"/>
      <c r="D384" s="53"/>
      <c r="E384" s="61"/>
      <c r="F384" s="54"/>
      <c r="G384" s="56"/>
      <c r="H384" s="53"/>
      <c r="I384" s="53"/>
    </row>
    <row r="385" spans="1:9" x14ac:dyDescent="0.25">
      <c r="A385" s="58"/>
      <c r="B385" s="54"/>
      <c r="C385" s="113"/>
      <c r="D385" s="53"/>
      <c r="E385" s="61"/>
      <c r="F385" s="54"/>
      <c r="G385" s="56"/>
      <c r="H385" s="53"/>
      <c r="I385" s="53"/>
    </row>
    <row r="386" spans="1:9" x14ac:dyDescent="0.25">
      <c r="A386" s="58"/>
      <c r="B386" s="54"/>
      <c r="C386" s="113"/>
      <c r="D386" s="53"/>
      <c r="E386" s="61"/>
      <c r="F386" s="54"/>
      <c r="G386" s="56"/>
      <c r="H386" s="53"/>
      <c r="I386" s="53"/>
    </row>
    <row r="387" spans="1:9" x14ac:dyDescent="0.25">
      <c r="A387" s="58"/>
      <c r="B387" s="54"/>
      <c r="C387" s="113"/>
      <c r="D387" s="53"/>
      <c r="E387" s="61"/>
      <c r="F387" s="54"/>
      <c r="G387" s="56"/>
      <c r="H387" s="53"/>
      <c r="I387" s="53"/>
    </row>
    <row r="388" spans="1:9" x14ac:dyDescent="0.25">
      <c r="A388" s="58"/>
      <c r="B388" s="54"/>
      <c r="C388" s="113"/>
      <c r="D388" s="53"/>
      <c r="E388" s="61"/>
      <c r="F388" s="54"/>
      <c r="G388" s="56"/>
      <c r="H388" s="53"/>
      <c r="I388" s="53"/>
    </row>
    <row r="389" spans="1:9" x14ac:dyDescent="0.25">
      <c r="A389" s="58"/>
      <c r="B389" s="54"/>
      <c r="C389" s="113"/>
      <c r="D389" s="53"/>
      <c r="E389" s="61"/>
      <c r="F389" s="54"/>
      <c r="G389" s="56"/>
      <c r="H389" s="53"/>
      <c r="I389" s="53"/>
    </row>
    <row r="390" spans="1:9" x14ac:dyDescent="0.25">
      <c r="A390" s="58"/>
      <c r="B390" s="54"/>
      <c r="C390" s="113"/>
      <c r="D390" s="53"/>
      <c r="E390" s="61"/>
      <c r="F390" s="54"/>
      <c r="G390" s="56"/>
      <c r="H390" s="53"/>
      <c r="I390" s="53"/>
    </row>
    <row r="391" spans="1:9" x14ac:dyDescent="0.25">
      <c r="A391" s="58"/>
      <c r="B391" s="54"/>
      <c r="C391" s="113"/>
      <c r="D391" s="53"/>
      <c r="E391" s="61"/>
      <c r="F391" s="54"/>
      <c r="G391" s="56"/>
      <c r="H391" s="53"/>
      <c r="I391" s="53"/>
    </row>
    <row r="392" spans="1:9" x14ac:dyDescent="0.25">
      <c r="A392" s="58"/>
      <c r="B392" s="54"/>
      <c r="C392" s="113"/>
      <c r="D392" s="53"/>
      <c r="E392" s="61"/>
      <c r="F392" s="54"/>
      <c r="G392" s="56"/>
      <c r="H392" s="53"/>
      <c r="I392" s="53"/>
    </row>
    <row r="393" spans="1:9" x14ac:dyDescent="0.25">
      <c r="A393" s="58"/>
      <c r="B393" s="54"/>
      <c r="C393" s="113"/>
      <c r="D393" s="53"/>
      <c r="E393" s="61"/>
      <c r="F393" s="54"/>
      <c r="G393" s="56"/>
      <c r="H393" s="53"/>
      <c r="I393" s="53"/>
    </row>
    <row r="394" spans="1:9" x14ac:dyDescent="0.25">
      <c r="A394" s="58"/>
      <c r="B394" s="54"/>
      <c r="C394" s="113"/>
      <c r="D394" s="53"/>
      <c r="E394" s="61"/>
      <c r="F394" s="54"/>
      <c r="G394" s="56"/>
      <c r="H394" s="53"/>
      <c r="I394" s="53"/>
    </row>
    <row r="395" spans="1:9" x14ac:dyDescent="0.25">
      <c r="A395" s="58"/>
      <c r="B395" s="54"/>
      <c r="C395" s="113"/>
      <c r="D395" s="53"/>
      <c r="E395" s="61"/>
      <c r="F395" s="54"/>
      <c r="G395" s="56"/>
      <c r="H395" s="53"/>
      <c r="I395" s="53"/>
    </row>
    <row r="396" spans="1:9" x14ac:dyDescent="0.25">
      <c r="A396" s="58"/>
      <c r="B396" s="54"/>
      <c r="C396" s="113"/>
      <c r="D396" s="53"/>
      <c r="E396" s="61"/>
      <c r="F396" s="54"/>
      <c r="G396" s="56"/>
      <c r="H396" s="53"/>
      <c r="I396" s="53"/>
    </row>
    <row r="397" spans="1:9" x14ac:dyDescent="0.25">
      <c r="A397" s="58"/>
      <c r="B397" s="54"/>
      <c r="C397" s="113"/>
      <c r="D397" s="53"/>
      <c r="E397" s="61"/>
      <c r="F397" s="54"/>
      <c r="G397" s="56"/>
      <c r="H397" s="53"/>
      <c r="I397" s="53"/>
    </row>
    <row r="398" spans="1:9" x14ac:dyDescent="0.25">
      <c r="A398" s="58"/>
      <c r="B398" s="54"/>
      <c r="C398" s="113"/>
      <c r="D398" s="53"/>
      <c r="E398" s="61"/>
      <c r="F398" s="54"/>
      <c r="G398" s="56"/>
      <c r="H398" s="53"/>
      <c r="I398" s="53"/>
    </row>
    <row r="399" spans="1:9" x14ac:dyDescent="0.25">
      <c r="A399" s="58"/>
      <c r="B399" s="54"/>
      <c r="C399" s="113"/>
      <c r="D399" s="53"/>
      <c r="E399" s="61"/>
      <c r="F399" s="54"/>
      <c r="G399" s="56"/>
      <c r="H399" s="53"/>
      <c r="I399" s="53"/>
    </row>
    <row r="400" spans="1:9" x14ac:dyDescent="0.25">
      <c r="A400" s="58"/>
      <c r="B400" s="54"/>
      <c r="C400" s="113"/>
      <c r="D400" s="53"/>
      <c r="E400" s="61"/>
      <c r="F400" s="54"/>
      <c r="G400" s="56"/>
      <c r="H400" s="53"/>
      <c r="I400" s="53"/>
    </row>
    <row r="401" spans="1:9" x14ac:dyDescent="0.25">
      <c r="A401" s="58"/>
      <c r="B401" s="54"/>
      <c r="C401" s="113"/>
      <c r="D401" s="53"/>
      <c r="E401" s="61"/>
      <c r="F401" s="54"/>
      <c r="G401" s="56"/>
      <c r="H401" s="53"/>
      <c r="I401" s="53"/>
    </row>
    <row r="402" spans="1:9" x14ac:dyDescent="0.25">
      <c r="A402" s="58"/>
      <c r="B402" s="54"/>
      <c r="C402" s="113"/>
      <c r="D402" s="53"/>
      <c r="E402" s="61"/>
      <c r="F402" s="54"/>
      <c r="G402" s="56"/>
      <c r="H402" s="53"/>
      <c r="I402" s="53"/>
    </row>
    <row r="403" spans="1:9" x14ac:dyDescent="0.25">
      <c r="A403" s="58"/>
      <c r="B403" s="54"/>
      <c r="C403" s="113"/>
      <c r="D403" s="53"/>
      <c r="E403" s="61"/>
      <c r="F403" s="54"/>
      <c r="G403" s="56"/>
      <c r="H403" s="53"/>
      <c r="I403" s="53"/>
    </row>
    <row r="404" spans="1:9" x14ac:dyDescent="0.25">
      <c r="A404" s="58"/>
      <c r="B404" s="54"/>
      <c r="C404" s="113"/>
      <c r="D404" s="53"/>
      <c r="E404" s="61"/>
      <c r="F404" s="54"/>
      <c r="G404" s="56"/>
      <c r="H404" s="53"/>
      <c r="I404" s="53"/>
    </row>
    <row r="405" spans="1:9" x14ac:dyDescent="0.25">
      <c r="A405" s="58"/>
      <c r="B405" s="54"/>
      <c r="C405" s="113"/>
      <c r="D405" s="53"/>
      <c r="E405" s="61"/>
      <c r="F405" s="54"/>
      <c r="G405" s="56"/>
      <c r="H405" s="53"/>
      <c r="I405" s="53"/>
    </row>
    <row r="406" spans="1:9" x14ac:dyDescent="0.25">
      <c r="A406" s="58"/>
      <c r="B406" s="54"/>
      <c r="C406" s="113"/>
      <c r="D406" s="53"/>
      <c r="E406" s="61"/>
      <c r="F406" s="54"/>
      <c r="G406" s="56"/>
      <c r="H406" s="53"/>
      <c r="I406" s="53"/>
    </row>
    <row r="407" spans="1:9" x14ac:dyDescent="0.25">
      <c r="A407" s="58"/>
      <c r="B407" s="54"/>
      <c r="C407" s="113"/>
      <c r="D407" s="53"/>
      <c r="E407" s="61"/>
      <c r="F407" s="54"/>
      <c r="G407" s="56"/>
      <c r="H407" s="53"/>
      <c r="I407" s="53"/>
    </row>
    <row r="408" spans="1:9" x14ac:dyDescent="0.25">
      <c r="A408" s="58"/>
      <c r="B408" s="54"/>
      <c r="C408" s="113"/>
      <c r="D408" s="53"/>
      <c r="E408" s="61"/>
      <c r="F408" s="54"/>
      <c r="G408" s="56"/>
      <c r="H408" s="53"/>
      <c r="I408" s="53"/>
    </row>
    <row r="409" spans="1:9" x14ac:dyDescent="0.25">
      <c r="A409" s="58"/>
      <c r="B409" s="54"/>
      <c r="C409" s="113"/>
      <c r="D409" s="53"/>
      <c r="E409" s="61"/>
      <c r="F409" s="54"/>
      <c r="G409" s="56"/>
      <c r="H409" s="53"/>
      <c r="I409" s="53"/>
    </row>
    <row r="410" spans="1:9" x14ac:dyDescent="0.25">
      <c r="A410" s="58"/>
      <c r="B410" s="54"/>
      <c r="C410" s="113"/>
      <c r="D410" s="53"/>
      <c r="E410" s="61"/>
      <c r="F410" s="54"/>
      <c r="G410" s="56"/>
      <c r="H410" s="53"/>
      <c r="I410" s="53"/>
    </row>
    <row r="411" spans="1:9" x14ac:dyDescent="0.25">
      <c r="A411" s="58"/>
      <c r="B411" s="54"/>
      <c r="C411" s="113"/>
      <c r="D411" s="53"/>
      <c r="E411" s="61"/>
      <c r="F411" s="54"/>
      <c r="G411" s="56"/>
      <c r="H411" s="53"/>
      <c r="I411" s="53"/>
    </row>
    <row r="412" spans="1:9" x14ac:dyDescent="0.25">
      <c r="A412" s="58"/>
      <c r="B412" s="54"/>
      <c r="C412" s="113"/>
      <c r="D412" s="53"/>
      <c r="E412" s="61"/>
      <c r="F412" s="54"/>
      <c r="G412" s="56"/>
      <c r="H412" s="53"/>
      <c r="I412" s="53"/>
    </row>
    <row r="413" spans="1:9" x14ac:dyDescent="0.25">
      <c r="A413" s="58"/>
      <c r="B413" s="54"/>
      <c r="C413" s="113"/>
      <c r="D413" s="53"/>
      <c r="E413" s="61"/>
      <c r="F413" s="54"/>
      <c r="G413" s="56"/>
      <c r="H413" s="53"/>
      <c r="I413" s="53"/>
    </row>
    <row r="414" spans="1:9" x14ac:dyDescent="0.25">
      <c r="A414" s="58"/>
      <c r="B414" s="54"/>
      <c r="C414" s="113"/>
      <c r="D414" s="53"/>
      <c r="E414" s="61"/>
      <c r="F414" s="54"/>
      <c r="G414" s="56"/>
      <c r="H414" s="53"/>
      <c r="I414" s="53"/>
    </row>
    <row r="415" spans="1:9" x14ac:dyDescent="0.25">
      <c r="A415" s="58"/>
      <c r="B415" s="54"/>
      <c r="C415" s="113"/>
      <c r="D415" s="53"/>
      <c r="E415" s="61"/>
      <c r="F415" s="54"/>
      <c r="G415" s="56"/>
      <c r="H415" s="53"/>
      <c r="I415" s="53"/>
    </row>
    <row r="416" spans="1:9" x14ac:dyDescent="0.25">
      <c r="A416" s="58"/>
      <c r="B416" s="54"/>
      <c r="C416" s="113"/>
      <c r="D416" s="53"/>
      <c r="E416" s="61"/>
      <c r="F416" s="54"/>
      <c r="G416" s="56"/>
      <c r="H416" s="53"/>
      <c r="I416" s="53"/>
    </row>
    <row r="417" spans="1:9" x14ac:dyDescent="0.25">
      <c r="A417" s="58"/>
      <c r="B417" s="54"/>
      <c r="C417" s="113"/>
      <c r="D417" s="53"/>
      <c r="E417" s="61"/>
      <c r="F417" s="54"/>
      <c r="G417" s="56"/>
      <c r="H417" s="53"/>
      <c r="I417" s="53"/>
    </row>
    <row r="418" spans="1:9" x14ac:dyDescent="0.25">
      <c r="A418" s="58"/>
      <c r="B418" s="54"/>
      <c r="C418" s="113"/>
      <c r="D418" s="53"/>
      <c r="E418" s="61"/>
      <c r="F418" s="54"/>
      <c r="G418" s="56"/>
      <c r="H418" s="53"/>
      <c r="I418" s="53"/>
    </row>
    <row r="419" spans="1:9" x14ac:dyDescent="0.25">
      <c r="A419" s="58"/>
      <c r="B419" s="54"/>
      <c r="C419" s="113"/>
      <c r="D419" s="53"/>
      <c r="E419" s="61"/>
      <c r="F419" s="54"/>
      <c r="G419" s="56"/>
      <c r="H419" s="53"/>
      <c r="I419" s="53"/>
    </row>
    <row r="420" spans="1:9" x14ac:dyDescent="0.25">
      <c r="A420" s="58"/>
      <c r="B420" s="54"/>
      <c r="C420" s="113"/>
      <c r="D420" s="53"/>
      <c r="E420" s="61"/>
      <c r="F420" s="54"/>
      <c r="G420" s="56"/>
      <c r="H420" s="53"/>
      <c r="I420" s="53"/>
    </row>
    <row r="421" spans="1:9" x14ac:dyDescent="0.25">
      <c r="A421" s="58"/>
      <c r="B421" s="54"/>
      <c r="C421" s="113"/>
      <c r="D421" s="53"/>
      <c r="E421" s="61"/>
      <c r="F421" s="54"/>
      <c r="G421" s="56"/>
      <c r="H421" s="53"/>
      <c r="I421" s="53"/>
    </row>
    <row r="422" spans="1:9" x14ac:dyDescent="0.25">
      <c r="A422" s="58"/>
      <c r="B422" s="54"/>
      <c r="C422" s="113"/>
      <c r="D422" s="53"/>
      <c r="E422" s="61"/>
      <c r="F422" s="54"/>
      <c r="G422" s="56"/>
      <c r="H422" s="53"/>
      <c r="I422" s="53"/>
    </row>
    <row r="423" spans="1:9" x14ac:dyDescent="0.25">
      <c r="A423" s="58"/>
      <c r="B423" s="54"/>
      <c r="C423" s="113"/>
      <c r="D423" s="53"/>
      <c r="E423" s="61"/>
      <c r="F423" s="54"/>
      <c r="G423" s="56"/>
      <c r="H423" s="53"/>
      <c r="I423" s="53"/>
    </row>
    <row r="424" spans="1:9" x14ac:dyDescent="0.25">
      <c r="A424" s="58"/>
      <c r="B424" s="54"/>
      <c r="C424" s="113"/>
      <c r="D424" s="53"/>
      <c r="E424" s="61"/>
      <c r="F424" s="54"/>
      <c r="G424" s="56"/>
      <c r="H424" s="53"/>
      <c r="I424" s="53"/>
    </row>
    <row r="425" spans="1:9" x14ac:dyDescent="0.25">
      <c r="A425" s="58"/>
      <c r="B425" s="54"/>
      <c r="C425" s="113"/>
      <c r="D425" s="53"/>
      <c r="E425" s="61"/>
      <c r="F425" s="54"/>
      <c r="G425" s="56"/>
      <c r="H425" s="53"/>
      <c r="I425" s="53"/>
    </row>
    <row r="426" spans="1:9" x14ac:dyDescent="0.25">
      <c r="A426" s="58"/>
      <c r="B426" s="54"/>
      <c r="C426" s="113"/>
      <c r="D426" s="53"/>
      <c r="E426" s="61"/>
      <c r="F426" s="54"/>
      <c r="G426" s="56"/>
      <c r="H426" s="53"/>
      <c r="I426" s="53"/>
    </row>
    <row r="427" spans="1:9" x14ac:dyDescent="0.25">
      <c r="A427" s="58"/>
      <c r="B427" s="54"/>
      <c r="C427" s="113"/>
      <c r="D427" s="53"/>
      <c r="E427" s="61"/>
      <c r="F427" s="54"/>
      <c r="G427" s="56"/>
      <c r="H427" s="53"/>
      <c r="I427" s="53"/>
    </row>
    <row r="428" spans="1:9" x14ac:dyDescent="0.25">
      <c r="A428" s="58"/>
      <c r="B428" s="54"/>
      <c r="C428" s="113"/>
      <c r="D428" s="53"/>
      <c r="E428" s="61"/>
      <c r="F428" s="54"/>
      <c r="G428" s="56"/>
      <c r="H428" s="53"/>
      <c r="I428" s="53"/>
    </row>
    <row r="429" spans="1:9" x14ac:dyDescent="0.25">
      <c r="A429" s="58"/>
      <c r="B429" s="54"/>
      <c r="C429" s="113"/>
      <c r="D429" s="53"/>
      <c r="E429" s="61"/>
      <c r="F429" s="54"/>
      <c r="G429" s="56"/>
      <c r="H429" s="53"/>
      <c r="I429" s="53"/>
    </row>
    <row r="430" spans="1:9" x14ac:dyDescent="0.25">
      <c r="A430" s="58"/>
      <c r="B430" s="54"/>
      <c r="C430" s="113"/>
      <c r="D430" s="53"/>
      <c r="E430" s="61"/>
      <c r="F430" s="54"/>
      <c r="G430" s="56"/>
      <c r="H430" s="53"/>
      <c r="I430" s="53"/>
    </row>
    <row r="431" spans="1:9" x14ac:dyDescent="0.25">
      <c r="A431" s="58"/>
      <c r="B431" s="54"/>
      <c r="C431" s="113"/>
      <c r="D431" s="53"/>
      <c r="E431" s="61"/>
      <c r="F431" s="54"/>
      <c r="G431" s="56"/>
      <c r="H431" s="53"/>
      <c r="I431" s="53"/>
    </row>
    <row r="432" spans="1:9" x14ac:dyDescent="0.25">
      <c r="A432" s="58"/>
      <c r="B432" s="54"/>
      <c r="C432" s="113"/>
      <c r="D432" s="53"/>
      <c r="E432" s="61"/>
      <c r="F432" s="54"/>
      <c r="G432" s="56"/>
      <c r="H432" s="53"/>
      <c r="I432" s="53"/>
    </row>
    <row r="433" spans="1:9" x14ac:dyDescent="0.25">
      <c r="A433" s="58"/>
      <c r="B433" s="54"/>
      <c r="C433" s="113"/>
      <c r="D433" s="53"/>
      <c r="E433" s="61"/>
      <c r="F433" s="54"/>
      <c r="G433" s="56"/>
      <c r="H433" s="53"/>
      <c r="I433" s="53"/>
    </row>
    <row r="434" spans="1:9" x14ac:dyDescent="0.25">
      <c r="A434" s="58"/>
      <c r="B434" s="54"/>
      <c r="C434" s="113"/>
      <c r="D434" s="53"/>
      <c r="E434" s="61"/>
      <c r="F434" s="54"/>
      <c r="G434" s="56"/>
      <c r="H434" s="53"/>
      <c r="I434" s="53"/>
    </row>
    <row r="435" spans="1:9" x14ac:dyDescent="0.25">
      <c r="A435" s="58"/>
      <c r="B435" s="54"/>
      <c r="C435" s="113"/>
      <c r="D435" s="53"/>
      <c r="E435" s="61"/>
      <c r="F435" s="54"/>
      <c r="G435" s="56"/>
      <c r="H435" s="53"/>
      <c r="I435" s="53"/>
    </row>
    <row r="436" spans="1:9" x14ac:dyDescent="0.25">
      <c r="A436" s="58"/>
      <c r="B436" s="54"/>
      <c r="C436" s="113"/>
      <c r="D436" s="53"/>
      <c r="E436" s="61"/>
      <c r="F436" s="54"/>
      <c r="G436" s="56"/>
      <c r="H436" s="53"/>
      <c r="I436" s="53"/>
    </row>
    <row r="437" spans="1:9" x14ac:dyDescent="0.25">
      <c r="A437" s="58"/>
      <c r="B437" s="54"/>
      <c r="C437" s="113"/>
      <c r="D437" s="53"/>
      <c r="E437" s="61"/>
      <c r="F437" s="54"/>
      <c r="G437" s="56"/>
      <c r="H437" s="53"/>
      <c r="I437" s="53"/>
    </row>
    <row r="438" spans="1:9" x14ac:dyDescent="0.25">
      <c r="A438" s="58"/>
      <c r="B438" s="54"/>
      <c r="C438" s="113"/>
      <c r="D438" s="53"/>
      <c r="E438" s="61"/>
      <c r="F438" s="54"/>
      <c r="G438" s="56"/>
      <c r="H438" s="53"/>
      <c r="I438" s="53"/>
    </row>
    <row r="439" spans="1:9" x14ac:dyDescent="0.25">
      <c r="A439" s="58"/>
      <c r="B439" s="54"/>
      <c r="C439" s="113"/>
      <c r="D439" s="53"/>
      <c r="E439" s="61"/>
      <c r="F439" s="54"/>
      <c r="G439" s="56"/>
      <c r="H439" s="53"/>
      <c r="I439" s="53"/>
    </row>
    <row r="440" spans="1:9" x14ac:dyDescent="0.25">
      <c r="A440" s="58"/>
      <c r="B440" s="54"/>
      <c r="C440" s="113"/>
      <c r="D440" s="53"/>
      <c r="E440" s="61"/>
      <c r="F440" s="54"/>
      <c r="G440" s="56"/>
      <c r="H440" s="53"/>
      <c r="I440" s="53"/>
    </row>
    <row r="441" spans="1:9" x14ac:dyDescent="0.25">
      <c r="A441" s="58"/>
      <c r="B441" s="54"/>
      <c r="C441" s="113"/>
      <c r="D441" s="53"/>
      <c r="E441" s="61"/>
      <c r="F441" s="54"/>
      <c r="G441" s="56"/>
      <c r="H441" s="53"/>
      <c r="I441" s="53"/>
    </row>
    <row r="442" spans="1:9" x14ac:dyDescent="0.25">
      <c r="A442" s="58"/>
      <c r="B442" s="54"/>
      <c r="C442" s="113"/>
      <c r="D442" s="53"/>
      <c r="E442" s="61"/>
      <c r="F442" s="54"/>
      <c r="G442" s="56"/>
      <c r="H442" s="53"/>
      <c r="I442" s="53"/>
    </row>
    <row r="443" spans="1:9" x14ac:dyDescent="0.25">
      <c r="A443" s="58"/>
      <c r="B443" s="54"/>
      <c r="C443" s="113"/>
      <c r="D443" s="53"/>
      <c r="E443" s="61"/>
      <c r="F443" s="54"/>
      <c r="G443" s="56"/>
      <c r="H443" s="53"/>
      <c r="I443" s="53"/>
    </row>
    <row r="444" spans="1:9" x14ac:dyDescent="0.25">
      <c r="A444" s="58"/>
      <c r="B444" s="54"/>
      <c r="C444" s="113"/>
      <c r="D444" s="53"/>
      <c r="E444" s="61"/>
      <c r="F444" s="54"/>
      <c r="G444" s="56"/>
      <c r="H444" s="53"/>
      <c r="I444" s="53"/>
    </row>
    <row r="445" spans="1:9" x14ac:dyDescent="0.25">
      <c r="A445" s="58"/>
      <c r="B445" s="54"/>
      <c r="C445" s="113"/>
      <c r="D445" s="53"/>
      <c r="E445" s="61"/>
      <c r="F445" s="54"/>
      <c r="G445" s="56"/>
      <c r="H445" s="53"/>
      <c r="I445" s="53"/>
    </row>
    <row r="446" spans="1:9" x14ac:dyDescent="0.25">
      <c r="A446" s="58"/>
      <c r="B446" s="54"/>
      <c r="C446" s="113"/>
      <c r="D446" s="53"/>
      <c r="E446" s="61"/>
      <c r="F446" s="54"/>
      <c r="G446" s="56"/>
      <c r="H446" s="53"/>
      <c r="I446" s="53"/>
    </row>
    <row r="447" spans="1:9" x14ac:dyDescent="0.25">
      <c r="A447" s="58"/>
      <c r="B447" s="54"/>
      <c r="C447" s="113"/>
      <c r="D447" s="53"/>
      <c r="E447" s="61"/>
      <c r="F447" s="54"/>
      <c r="G447" s="56"/>
      <c r="H447" s="53"/>
      <c r="I447" s="53"/>
    </row>
    <row r="448" spans="1:9" x14ac:dyDescent="0.25">
      <c r="A448" s="58"/>
      <c r="B448" s="54"/>
      <c r="C448" s="113"/>
      <c r="D448" s="53"/>
      <c r="E448" s="61"/>
      <c r="F448" s="54"/>
      <c r="G448" s="56"/>
      <c r="H448" s="53"/>
      <c r="I448" s="53"/>
    </row>
    <row r="449" spans="1:9" x14ac:dyDescent="0.25">
      <c r="A449" s="58"/>
      <c r="B449" s="54"/>
      <c r="C449" s="113"/>
      <c r="D449" s="53"/>
      <c r="E449" s="61"/>
      <c r="F449" s="54"/>
      <c r="G449" s="56"/>
      <c r="H449" s="53"/>
      <c r="I449" s="53"/>
    </row>
    <row r="450" spans="1:9" x14ac:dyDescent="0.25">
      <c r="A450" s="58"/>
      <c r="B450" s="54"/>
      <c r="C450" s="113"/>
      <c r="D450" s="53"/>
      <c r="E450" s="61"/>
      <c r="F450" s="54"/>
      <c r="G450" s="56"/>
      <c r="H450" s="53"/>
      <c r="I450" s="53"/>
    </row>
    <row r="451" spans="1:9" x14ac:dyDescent="0.25">
      <c r="A451" s="58"/>
      <c r="B451" s="54"/>
      <c r="C451" s="113"/>
      <c r="D451" s="53"/>
      <c r="E451" s="61"/>
      <c r="F451" s="54"/>
      <c r="G451" s="56"/>
      <c r="H451" s="53"/>
      <c r="I451" s="53"/>
    </row>
    <row r="452" spans="1:9" x14ac:dyDescent="0.25">
      <c r="A452" s="58"/>
      <c r="B452" s="54"/>
      <c r="C452" s="113"/>
      <c r="D452" s="53"/>
      <c r="E452" s="61"/>
      <c r="F452" s="54"/>
      <c r="G452" s="56"/>
      <c r="H452" s="53"/>
      <c r="I452" s="53"/>
    </row>
    <row r="453" spans="1:9" x14ac:dyDescent="0.25">
      <c r="A453" s="58"/>
      <c r="B453" s="54"/>
      <c r="C453" s="113"/>
      <c r="D453" s="53"/>
      <c r="E453" s="61"/>
      <c r="F453" s="54"/>
      <c r="G453" s="56"/>
      <c r="H453" s="53"/>
      <c r="I453" s="53"/>
    </row>
    <row r="454" spans="1:9" x14ac:dyDescent="0.25">
      <c r="A454" s="58"/>
      <c r="B454" s="54"/>
      <c r="C454" s="113"/>
      <c r="D454" s="53"/>
      <c r="E454" s="61"/>
      <c r="F454" s="54"/>
      <c r="G454" s="56"/>
      <c r="H454" s="53"/>
      <c r="I454" s="53"/>
    </row>
    <row r="455" spans="1:9" x14ac:dyDescent="0.25">
      <c r="A455" s="58"/>
      <c r="B455" s="54"/>
      <c r="C455" s="113"/>
      <c r="D455" s="53"/>
      <c r="E455" s="61"/>
      <c r="F455" s="54"/>
      <c r="G455" s="56"/>
      <c r="H455" s="53"/>
      <c r="I455" s="53"/>
    </row>
    <row r="456" spans="1:9" x14ac:dyDescent="0.25">
      <c r="A456" s="58"/>
      <c r="B456" s="54"/>
      <c r="C456" s="113"/>
      <c r="D456" s="53"/>
      <c r="E456" s="61"/>
      <c r="F456" s="54"/>
      <c r="G456" s="56"/>
      <c r="H456" s="53"/>
      <c r="I456" s="53"/>
    </row>
    <row r="457" spans="1:9" x14ac:dyDescent="0.25">
      <c r="A457" s="58"/>
      <c r="B457" s="54"/>
      <c r="C457" s="113"/>
      <c r="D457" s="53"/>
      <c r="E457" s="61"/>
      <c r="F457" s="54"/>
      <c r="G457" s="56"/>
      <c r="H457" s="53"/>
      <c r="I457" s="53"/>
    </row>
    <row r="458" spans="1:9" x14ac:dyDescent="0.25">
      <c r="A458" s="58"/>
      <c r="B458" s="54"/>
      <c r="C458" s="113"/>
      <c r="D458" s="53"/>
      <c r="E458" s="61"/>
      <c r="F458" s="54"/>
      <c r="G458" s="56"/>
      <c r="H458" s="53"/>
      <c r="I458" s="53"/>
    </row>
    <row r="459" spans="1:9" x14ac:dyDescent="0.25">
      <c r="A459" s="58"/>
      <c r="B459" s="54"/>
      <c r="C459" s="113"/>
      <c r="D459" s="53"/>
      <c r="E459" s="61"/>
      <c r="F459" s="54"/>
      <c r="G459" s="56"/>
      <c r="H459" s="53"/>
      <c r="I459" s="53"/>
    </row>
    <row r="460" spans="1:9" x14ac:dyDescent="0.25">
      <c r="A460" s="58"/>
      <c r="B460" s="54"/>
      <c r="C460" s="113"/>
      <c r="D460" s="53"/>
      <c r="E460" s="61"/>
      <c r="F460" s="54"/>
      <c r="G460" s="56"/>
      <c r="H460" s="53"/>
      <c r="I460" s="53"/>
    </row>
    <row r="461" spans="1:9" x14ac:dyDescent="0.25">
      <c r="A461" s="58"/>
      <c r="B461" s="54"/>
      <c r="C461" s="113"/>
      <c r="D461" s="53"/>
      <c r="E461" s="61"/>
      <c r="F461" s="54"/>
      <c r="G461" s="56"/>
      <c r="H461" s="53"/>
      <c r="I461" s="53"/>
    </row>
    <row r="462" spans="1:9" x14ac:dyDescent="0.25">
      <c r="A462" s="58"/>
      <c r="B462" s="54"/>
      <c r="C462" s="113"/>
      <c r="D462" s="53"/>
      <c r="E462" s="61"/>
      <c r="F462" s="54"/>
      <c r="G462" s="56"/>
      <c r="H462" s="53"/>
      <c r="I462" s="53"/>
    </row>
    <row r="463" spans="1:9" x14ac:dyDescent="0.25">
      <c r="A463" s="58"/>
      <c r="B463" s="54"/>
      <c r="C463" s="113"/>
      <c r="D463" s="53"/>
      <c r="E463" s="61"/>
      <c r="F463" s="54"/>
      <c r="G463" s="56"/>
      <c r="H463" s="53"/>
      <c r="I463" s="53"/>
    </row>
    <row r="464" spans="1:9" x14ac:dyDescent="0.25">
      <c r="A464" s="58"/>
      <c r="B464" s="54"/>
      <c r="C464" s="113"/>
      <c r="D464" s="53"/>
      <c r="E464" s="61"/>
      <c r="F464" s="54"/>
      <c r="G464" s="56"/>
      <c r="H464" s="53"/>
      <c r="I464" s="53"/>
    </row>
    <row r="465" spans="1:9" x14ac:dyDescent="0.25">
      <c r="A465" s="58"/>
      <c r="B465" s="54"/>
      <c r="C465" s="113"/>
      <c r="D465" s="53"/>
      <c r="E465" s="61"/>
      <c r="F465" s="54"/>
      <c r="G465" s="56"/>
      <c r="H465" s="53"/>
      <c r="I465" s="53"/>
    </row>
    <row r="466" spans="1:9" x14ac:dyDescent="0.25">
      <c r="A466" s="58"/>
      <c r="B466" s="54"/>
      <c r="C466" s="113"/>
      <c r="D466" s="53"/>
      <c r="E466" s="61"/>
      <c r="F466" s="54"/>
      <c r="G466" s="56"/>
      <c r="H466" s="53"/>
      <c r="I466" s="53"/>
    </row>
    <row r="467" spans="1:9" x14ac:dyDescent="0.25">
      <c r="A467" s="58"/>
      <c r="B467" s="54"/>
      <c r="C467" s="113"/>
      <c r="D467" s="53"/>
      <c r="E467" s="61"/>
      <c r="F467" s="54"/>
      <c r="G467" s="56"/>
      <c r="H467" s="53"/>
      <c r="I467" s="53"/>
    </row>
    <row r="468" spans="1:9" x14ac:dyDescent="0.25">
      <c r="A468" s="58"/>
      <c r="B468" s="54"/>
      <c r="C468" s="113"/>
      <c r="D468" s="53"/>
      <c r="E468" s="61"/>
      <c r="F468" s="54"/>
      <c r="G468" s="56"/>
      <c r="H468" s="53"/>
      <c r="I468" s="53"/>
    </row>
    <row r="469" spans="1:9" x14ac:dyDescent="0.25">
      <c r="A469" s="58"/>
      <c r="B469" s="54"/>
      <c r="C469" s="113"/>
      <c r="D469" s="53"/>
      <c r="E469" s="61"/>
      <c r="F469" s="54"/>
      <c r="G469" s="56"/>
      <c r="H469" s="53"/>
      <c r="I469" s="53"/>
    </row>
    <row r="470" spans="1:9" x14ac:dyDescent="0.25">
      <c r="A470" s="58"/>
      <c r="B470" s="54"/>
      <c r="C470" s="113"/>
      <c r="D470" s="53"/>
      <c r="E470" s="61"/>
      <c r="F470" s="54"/>
      <c r="G470" s="56"/>
      <c r="H470" s="53"/>
      <c r="I470" s="53"/>
    </row>
    <row r="471" spans="1:9" x14ac:dyDescent="0.25">
      <c r="A471" s="58"/>
      <c r="B471" s="54"/>
      <c r="C471" s="113"/>
      <c r="D471" s="53"/>
      <c r="E471" s="61"/>
      <c r="F471" s="54"/>
      <c r="G471" s="56"/>
      <c r="H471" s="53"/>
      <c r="I471" s="53"/>
    </row>
    <row r="472" spans="1:9" x14ac:dyDescent="0.25">
      <c r="A472" s="58"/>
      <c r="B472" s="54"/>
      <c r="C472" s="113"/>
      <c r="D472" s="53"/>
      <c r="E472" s="61"/>
      <c r="F472" s="54"/>
      <c r="G472" s="56"/>
      <c r="H472" s="53"/>
      <c r="I472" s="53"/>
    </row>
    <row r="473" spans="1:9" x14ac:dyDescent="0.25">
      <c r="A473" s="58"/>
      <c r="B473" s="54"/>
      <c r="C473" s="113"/>
      <c r="D473" s="53"/>
      <c r="E473" s="61"/>
      <c r="F473" s="54"/>
      <c r="G473" s="56"/>
      <c r="H473" s="53"/>
      <c r="I473" s="53"/>
    </row>
    <row r="474" spans="1:9" x14ac:dyDescent="0.25">
      <c r="A474" s="58"/>
      <c r="B474" s="54"/>
      <c r="C474" s="113"/>
      <c r="D474" s="53"/>
      <c r="E474" s="61"/>
      <c r="F474" s="54"/>
      <c r="G474" s="56"/>
      <c r="H474" s="53"/>
      <c r="I474" s="53"/>
    </row>
    <row r="475" spans="1:9" x14ac:dyDescent="0.25">
      <c r="A475" s="58"/>
      <c r="B475" s="54"/>
      <c r="C475" s="113"/>
      <c r="D475" s="53"/>
      <c r="E475" s="61"/>
      <c r="F475" s="54"/>
      <c r="G475" s="56"/>
      <c r="H475" s="53"/>
      <c r="I475" s="53"/>
    </row>
    <row r="476" spans="1:9" x14ac:dyDescent="0.25">
      <c r="A476" s="58"/>
      <c r="B476" s="54"/>
      <c r="C476" s="113"/>
      <c r="D476" s="53"/>
      <c r="E476" s="61"/>
      <c r="F476" s="54"/>
      <c r="G476" s="56"/>
      <c r="H476" s="53"/>
      <c r="I476" s="53"/>
    </row>
    <row r="477" spans="1:9" x14ac:dyDescent="0.25">
      <c r="A477" s="58"/>
      <c r="B477" s="54"/>
      <c r="C477" s="113"/>
      <c r="D477" s="53"/>
      <c r="E477" s="61"/>
      <c r="F477" s="54"/>
      <c r="G477" s="56"/>
      <c r="H477" s="53"/>
      <c r="I477" s="53"/>
    </row>
    <row r="478" spans="1:9" x14ac:dyDescent="0.25">
      <c r="A478" s="58"/>
      <c r="B478" s="54"/>
      <c r="C478" s="113"/>
      <c r="D478" s="53"/>
      <c r="E478" s="61"/>
      <c r="F478" s="54"/>
      <c r="G478" s="56"/>
      <c r="H478" s="53"/>
      <c r="I478" s="53"/>
    </row>
    <row r="479" spans="1:9" x14ac:dyDescent="0.25">
      <c r="A479" s="58"/>
      <c r="B479" s="54"/>
      <c r="C479" s="113"/>
      <c r="D479" s="53"/>
      <c r="E479" s="61"/>
      <c r="F479" s="54"/>
      <c r="G479" s="56"/>
      <c r="H479" s="53"/>
      <c r="I479" s="53"/>
    </row>
    <row r="480" spans="1:9" x14ac:dyDescent="0.25">
      <c r="A480" s="58"/>
      <c r="B480" s="54"/>
      <c r="C480" s="113"/>
      <c r="D480" s="53"/>
      <c r="E480" s="61"/>
      <c r="F480" s="54"/>
      <c r="G480" s="56"/>
      <c r="H480" s="53"/>
      <c r="I480" s="53"/>
    </row>
    <row r="481" spans="1:9" x14ac:dyDescent="0.25">
      <c r="A481" s="58"/>
      <c r="B481" s="54"/>
      <c r="C481" s="113"/>
      <c r="D481" s="53"/>
      <c r="E481" s="61"/>
      <c r="F481" s="54"/>
      <c r="G481" s="56"/>
      <c r="H481" s="53"/>
      <c r="I481" s="53"/>
    </row>
    <row r="482" spans="1:9" x14ac:dyDescent="0.25">
      <c r="A482" s="58"/>
      <c r="B482" s="54"/>
      <c r="C482" s="113"/>
      <c r="D482" s="53"/>
      <c r="E482" s="61"/>
      <c r="F482" s="54"/>
      <c r="G482" s="56"/>
      <c r="H482" s="53"/>
      <c r="I482" s="53"/>
    </row>
    <row r="483" spans="1:9" x14ac:dyDescent="0.25">
      <c r="A483" s="58"/>
      <c r="B483" s="54"/>
      <c r="C483" s="113"/>
      <c r="D483" s="53"/>
      <c r="E483" s="61"/>
      <c r="F483" s="54"/>
      <c r="G483" s="56"/>
      <c r="H483" s="53"/>
      <c r="I483" s="53"/>
    </row>
    <row r="484" spans="1:9" x14ac:dyDescent="0.25">
      <c r="A484" s="58"/>
      <c r="B484" s="54"/>
      <c r="C484" s="113"/>
      <c r="D484" s="53"/>
      <c r="E484" s="61"/>
      <c r="F484" s="54"/>
      <c r="G484" s="56"/>
      <c r="H484" s="53"/>
      <c r="I484" s="53"/>
    </row>
    <row r="485" spans="1:9" x14ac:dyDescent="0.25">
      <c r="A485" s="58"/>
      <c r="B485" s="54"/>
      <c r="C485" s="113"/>
      <c r="D485" s="53"/>
      <c r="E485" s="61"/>
      <c r="F485" s="54"/>
      <c r="G485" s="56"/>
      <c r="H485" s="53"/>
      <c r="I485" s="53"/>
    </row>
    <row r="486" spans="1:9" x14ac:dyDescent="0.25">
      <c r="A486" s="58"/>
      <c r="B486" s="54"/>
      <c r="C486" s="113"/>
      <c r="D486" s="53"/>
      <c r="E486" s="61"/>
      <c r="F486" s="54"/>
      <c r="G486" s="56"/>
      <c r="H486" s="53"/>
      <c r="I486" s="53"/>
    </row>
    <row r="487" spans="1:9" x14ac:dyDescent="0.25">
      <c r="A487" s="58"/>
      <c r="B487" s="54"/>
      <c r="C487" s="113"/>
      <c r="D487" s="53"/>
      <c r="E487" s="61"/>
      <c r="F487" s="54"/>
      <c r="G487" s="56"/>
      <c r="H487" s="53"/>
      <c r="I487" s="53"/>
    </row>
    <row r="488" spans="1:9" x14ac:dyDescent="0.25">
      <c r="A488" s="58"/>
      <c r="B488" s="54"/>
      <c r="C488" s="113"/>
      <c r="D488" s="53"/>
      <c r="E488" s="61"/>
      <c r="F488" s="54"/>
      <c r="G488" s="56"/>
      <c r="H488" s="53"/>
      <c r="I488" s="53"/>
    </row>
    <row r="489" spans="1:9" x14ac:dyDescent="0.25">
      <c r="A489" s="58"/>
      <c r="B489" s="54"/>
      <c r="C489" s="113"/>
      <c r="D489" s="53"/>
      <c r="E489" s="61"/>
      <c r="F489" s="54"/>
      <c r="G489" s="56"/>
      <c r="H489" s="53"/>
      <c r="I489" s="53"/>
    </row>
    <row r="490" spans="1:9" x14ac:dyDescent="0.25">
      <c r="A490" s="58"/>
      <c r="B490" s="54"/>
      <c r="C490" s="113"/>
      <c r="D490" s="53"/>
      <c r="E490" s="61"/>
      <c r="F490" s="54"/>
      <c r="G490" s="56"/>
      <c r="H490" s="53"/>
      <c r="I490" s="53"/>
    </row>
    <row r="491" spans="1:9" x14ac:dyDescent="0.25">
      <c r="A491" s="58"/>
      <c r="B491" s="54"/>
      <c r="C491" s="113"/>
      <c r="D491" s="53"/>
      <c r="E491" s="61"/>
      <c r="F491" s="54"/>
      <c r="G491" s="56"/>
      <c r="H491" s="53"/>
      <c r="I491" s="53"/>
    </row>
    <row r="492" spans="1:9" x14ac:dyDescent="0.25">
      <c r="A492" s="58"/>
      <c r="B492" s="54"/>
      <c r="C492" s="113"/>
      <c r="D492" s="53"/>
      <c r="E492" s="61"/>
      <c r="F492" s="54"/>
      <c r="G492" s="56"/>
      <c r="H492" s="53"/>
      <c r="I492" s="53"/>
    </row>
    <row r="493" spans="1:9" x14ac:dyDescent="0.25">
      <c r="A493" s="58"/>
      <c r="B493" s="54"/>
      <c r="C493" s="113"/>
      <c r="D493" s="53"/>
      <c r="E493" s="61"/>
      <c r="F493" s="54"/>
      <c r="G493" s="56"/>
      <c r="H493" s="53"/>
      <c r="I493" s="53"/>
    </row>
    <row r="494" spans="1:9" x14ac:dyDescent="0.25">
      <c r="A494" s="58"/>
      <c r="B494" s="54"/>
      <c r="C494" s="113"/>
      <c r="D494" s="53"/>
      <c r="E494" s="61"/>
      <c r="F494" s="54"/>
      <c r="G494" s="56"/>
      <c r="H494" s="53"/>
      <c r="I494" s="53"/>
    </row>
    <row r="495" spans="1:9" x14ac:dyDescent="0.25">
      <c r="A495" s="58"/>
      <c r="B495" s="54"/>
      <c r="C495" s="113"/>
      <c r="D495" s="53"/>
      <c r="E495" s="61"/>
      <c r="F495" s="54"/>
      <c r="G495" s="56"/>
      <c r="H495" s="53"/>
      <c r="I495" s="53"/>
    </row>
    <row r="496" spans="1:9" x14ac:dyDescent="0.25">
      <c r="A496" s="58"/>
      <c r="B496" s="54"/>
      <c r="C496" s="113"/>
      <c r="D496" s="53"/>
      <c r="E496" s="61"/>
      <c r="F496" s="54"/>
      <c r="G496" s="56"/>
      <c r="H496" s="53"/>
      <c r="I496" s="53"/>
    </row>
    <row r="497" spans="1:9" x14ac:dyDescent="0.25">
      <c r="A497" s="58"/>
      <c r="B497" s="54"/>
      <c r="C497" s="113"/>
      <c r="D497" s="53"/>
      <c r="E497" s="61"/>
      <c r="F497" s="54"/>
      <c r="G497" s="56"/>
      <c r="H497" s="53"/>
      <c r="I497" s="53"/>
    </row>
    <row r="498" spans="1:9" x14ac:dyDescent="0.25">
      <c r="A498" s="58"/>
      <c r="B498" s="54"/>
      <c r="C498" s="113"/>
      <c r="D498" s="53"/>
      <c r="E498" s="61"/>
      <c r="F498" s="54"/>
      <c r="G498" s="56"/>
      <c r="H498" s="53"/>
      <c r="I498" s="53"/>
    </row>
    <row r="499" spans="1:9" x14ac:dyDescent="0.25">
      <c r="A499" s="58"/>
      <c r="B499" s="54"/>
      <c r="C499" s="113"/>
      <c r="D499" s="53"/>
      <c r="E499" s="61"/>
      <c r="F499" s="54"/>
      <c r="G499" s="56"/>
      <c r="H499" s="53"/>
      <c r="I499" s="53"/>
    </row>
    <row r="500" spans="1:9" x14ac:dyDescent="0.25">
      <c r="A500" s="58"/>
      <c r="B500" s="54"/>
      <c r="C500" s="113"/>
      <c r="D500" s="53"/>
      <c r="E500" s="61"/>
      <c r="F500" s="54"/>
      <c r="G500" s="56"/>
      <c r="H500" s="53"/>
      <c r="I500" s="53"/>
    </row>
  </sheetData>
  <sheetProtection sheet="1" objects="1" scenarios="1" insertRows="0" deleteRows="0" sort="0"/>
  <mergeCells count="2">
    <mergeCell ref="B3:I3"/>
    <mergeCell ref="B5:I5"/>
  </mergeCells>
  <conditionalFormatting sqref="B8">
    <cfRule type="cellIs" dxfId="40" priority="3" operator="equal">
      <formula>"(enter ID)"</formula>
    </cfRule>
  </conditionalFormatting>
  <conditionalFormatting sqref="B14">
    <cfRule type="cellIs" dxfId="39" priority="6" operator="equal">
      <formula>"(enter date)"</formula>
    </cfRule>
  </conditionalFormatting>
  <conditionalFormatting sqref="B11:C11">
    <cfRule type="expression" dxfId="38" priority="4">
      <formula>$B$11="(enter name)"</formula>
    </cfRule>
  </conditionalFormatting>
  <conditionalFormatting sqref="B12:C12">
    <cfRule type="expression" dxfId="37" priority="5">
      <formula>$B$12="(enter email)"</formula>
    </cfRule>
  </conditionalFormatting>
  <conditionalFormatting sqref="B9:C9">
    <cfRule type="expression" dxfId="36" priority="2">
      <formula>$B$9="Invalid Entity ID"</formula>
    </cfRule>
  </conditionalFormatting>
  <conditionalFormatting sqref="A19:A500">
    <cfRule type="duplicateValues" dxfId="35" priority="1"/>
  </conditionalFormatting>
  <hyperlinks>
    <hyperlink ref="B3:G3" r:id="rId1" display="Submit form in Excel format to ODE.SubReimbursementGrant@ode.oregon.gov"/>
    <hyperlink ref="B5:G5" r:id="rId2" display="Visit our Substitute Training Reimbursement Grant page for more information"/>
  </hyperlinks>
  <pageMargins left="0.7" right="0.7" top="0.75" bottom="0.75" header="0.3" footer="0.3"/>
  <pageSetup scale="71" fitToHeight="0" orientation="landscape" r:id="rId3"/>
  <drawing r:id="rId4"/>
  <tableParts count="1">
    <tablePart r:id="rId5"/>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'G:\_11 Substitute Training Reimbursement Grant\02 Program Development\Reimbursement\[Substitute and IA Training Reimbursement Form Example 3.21.23.xlsx]Drop Down Values'!#REF!</xm:f>
          </x14:formula1>
          <xm:sqref>I19:I500</xm:sqref>
        </x14:dataValidation>
        <x14:dataValidation type="list" allowBlank="1" showInputMessage="1" showErrorMessage="1">
          <x14:formula1>
            <xm:f>'G:\_11 Substitute Training Reimbursement Grant\02 Program Development\Reimbursement\[Substitute and IA Training Reimbursement Form Example 3.21.23.xlsx]Drop Down Values'!#REF!</xm:f>
          </x14:formula1>
          <xm:sqref>H19:H500</xm:sqref>
        </x14:dataValidation>
        <x14:dataValidation type="list" allowBlank="1" showInputMessage="1" showErrorMessage="1" prompt="If the employee does not have a specialization, leave this field blank or select &quot;None&quot;. For definitions of each option, see the &quot;Category Definitions&quot; tab.">
          <x14:formula1>
            <xm:f>'G:\_11 Substitute Training Reimbursement Grant\02 Program Development\Reimbursement\[Substitute and IA Training Reimbursement Form Example 3.21.23.xlsx]Drop Down Values'!#REF!</xm:f>
          </x14:formula1>
          <xm:sqref>F19:F500</xm:sqref>
        </x14:dataValidation>
        <x14:dataValidation type="list" allowBlank="1" showInputMessage="1" showErrorMessage="1" prompt="Yes: Hired and contracted by outside agency_x000a__x000a_No: Hired directly by your school district or ESD">
          <x14:formula1>
            <xm:f>'G:\_11 Substitute Training Reimbursement Grant\02 Program Development\Reimbursement\[Substitute and IA Training Reimbursement Form Example 3.21.23.xlsx]Drop Down Values'!#REF!</xm:f>
          </x14:formula1>
          <xm:sqref>E19:E500</xm:sqref>
        </x14:dataValidation>
        <x14:dataValidation type="list" allowBlank="1" showInputMessage="1" showErrorMessage="1" prompt="Only select a License Type if the Employee Type is &quot;Licensed Substitute&quot;. Otherwise, leave this field blank or select &quot;n/a&quot;.">
          <x14:formula1>
            <xm:f>'G:\_11 Substitute Training Reimbursement Grant\02 Program Development\Reimbursement\[Substitute and IA Training Reimbursement Form Example 3.21.23.xlsx]Drop Down Values'!#REF!</xm:f>
          </x14:formula1>
          <xm:sqref>D19:D500</xm:sqref>
        </x14:dataValidation>
        <x14:dataValidation type="list" allowBlank="1" showInputMessage="1" showErrorMessage="1" prompt="For definitions of each option, see the &quot;Category Definitions&quot; tab.">
          <x14:formula1>
            <xm:f>'G:\_11 Substitute Training Reimbursement Grant\02 Program Development\Reimbursement\[Substitute and IA Training Reimbursement Form Example 3.21.23.xlsx]Drop Down Values'!#REF!</xm:f>
          </x14:formula1>
          <xm:sqref>C19:C500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N750"/>
  <sheetViews>
    <sheetView showGridLines="0" workbookViewId="0">
      <pane ySplit="18" topLeftCell="A19" activePane="bottomLeft" state="frozen"/>
      <selection pane="bottomLeft" activeCell="A19" sqref="A19"/>
    </sheetView>
  </sheetViews>
  <sheetFormatPr defaultColWidth="9.140625" defaultRowHeight="15" x14ac:dyDescent="0.25"/>
  <cols>
    <col min="1" max="1" width="15.42578125" style="1" bestFit="1" customWidth="1"/>
    <col min="2" max="2" width="20.28515625" style="1" customWidth="1"/>
    <col min="3" max="3" width="46.5703125" style="1" customWidth="1"/>
    <col min="4" max="4" width="30.7109375" style="1" customWidth="1"/>
    <col min="5" max="5" width="10.7109375" style="1" customWidth="1"/>
    <col min="6" max="6" width="9.140625" style="1" customWidth="1"/>
    <col min="7" max="7" width="8.140625" style="30" customWidth="1"/>
    <col min="8" max="8" width="9.5703125" style="31" customWidth="1"/>
    <col min="9" max="9" width="8.7109375" style="20" customWidth="1"/>
    <col min="10" max="13" width="9.140625" style="1" customWidth="1"/>
    <col min="14" max="14" width="15.42578125" style="1" bestFit="1" customWidth="1"/>
    <col min="15" max="16384" width="9.140625" style="1"/>
  </cols>
  <sheetData>
    <row r="1" spans="1:14" s="3" customFormat="1" ht="25.5" customHeight="1" x14ac:dyDescent="0.4">
      <c r="A1" s="44" t="s">
        <v>220</v>
      </c>
      <c r="B1" s="40" t="s">
        <v>219</v>
      </c>
      <c r="C1" s="41"/>
      <c r="D1" s="41"/>
      <c r="E1" s="41"/>
      <c r="F1" s="41"/>
      <c r="G1" s="42"/>
      <c r="H1" s="42"/>
      <c r="I1" s="43"/>
      <c r="J1" s="42"/>
      <c r="K1" s="42"/>
      <c r="L1" s="42"/>
      <c r="M1" s="42"/>
      <c r="N1" s="43"/>
    </row>
    <row r="2" spans="1:14" s="3" customFormat="1" x14ac:dyDescent="0.25">
      <c r="A2" s="45" t="s">
        <v>220</v>
      </c>
      <c r="H2" s="24"/>
      <c r="I2" s="8"/>
    </row>
    <row r="3" spans="1:14" s="3" customFormat="1" ht="15.75" customHeight="1" x14ac:dyDescent="0.25">
      <c r="A3" s="45" t="s">
        <v>220</v>
      </c>
      <c r="B3" s="139" t="s">
        <v>304</v>
      </c>
      <c r="C3" s="140"/>
      <c r="D3" s="140"/>
      <c r="E3" s="140"/>
      <c r="F3" s="140"/>
      <c r="G3" s="140"/>
      <c r="H3" s="140"/>
      <c r="I3" s="140"/>
      <c r="J3" s="140"/>
      <c r="K3" s="140"/>
      <c r="L3" s="95"/>
      <c r="M3" s="95"/>
      <c r="N3" s="95"/>
    </row>
    <row r="4" spans="1:14" s="3" customFormat="1" x14ac:dyDescent="0.25">
      <c r="A4" s="45" t="s">
        <v>220</v>
      </c>
    </row>
    <row r="5" spans="1:14" s="3" customFormat="1" x14ac:dyDescent="0.25">
      <c r="A5" s="46" t="s">
        <v>220</v>
      </c>
      <c r="B5" s="139" t="s">
        <v>305</v>
      </c>
      <c r="C5" s="140"/>
      <c r="D5" s="140"/>
      <c r="E5" s="140"/>
      <c r="F5" s="140"/>
      <c r="G5" s="140"/>
      <c r="H5" s="140"/>
      <c r="I5" s="140"/>
      <c r="J5" s="140"/>
      <c r="K5" s="140"/>
    </row>
    <row r="6" spans="1:14" s="3" customFormat="1" hidden="1" x14ac:dyDescent="0.25">
      <c r="A6" s="46" t="s">
        <v>220</v>
      </c>
      <c r="C6" s="4"/>
      <c r="F6" s="17"/>
      <c r="G6" s="26"/>
      <c r="H6" s="25"/>
      <c r="I6" s="8"/>
    </row>
    <row r="7" spans="1:14" s="3" customFormat="1" x14ac:dyDescent="0.25">
      <c r="A7" s="6" t="s">
        <v>220</v>
      </c>
      <c r="C7" s="4"/>
      <c r="F7"/>
      <c r="G7"/>
      <c r="H7"/>
      <c r="I7"/>
      <c r="J7"/>
    </row>
    <row r="8" spans="1:14" s="3" customFormat="1" ht="15.75" customHeight="1" x14ac:dyDescent="0.25">
      <c r="A8" s="68" t="s">
        <v>216</v>
      </c>
      <c r="B8" s="70">
        <f>IF('[1]EXAMPLE - Employee Information'!$B$8="(enter ID)","(autofill)",'[1]EXAMPLE - Employee Information'!$B$8)</f>
        <v>1234</v>
      </c>
      <c r="C8" s="18"/>
      <c r="F8"/>
      <c r="G8"/>
      <c r="H8"/>
      <c r="I8"/>
      <c r="J8"/>
    </row>
    <row r="9" spans="1:14" s="3" customFormat="1" ht="15.75" customHeight="1" x14ac:dyDescent="0.25">
      <c r="A9" s="69" t="s">
        <v>217</v>
      </c>
      <c r="B9" s="78" t="str">
        <f>'[1]EXAMPLE - Employee Information'!$B$9</f>
        <v>Example SD</v>
      </c>
      <c r="C9" s="9"/>
      <c r="E9"/>
      <c r="F9"/>
      <c r="G9"/>
      <c r="H9"/>
      <c r="I9"/>
      <c r="J9"/>
      <c r="K9"/>
      <c r="L9"/>
    </row>
    <row r="10" spans="1:14" s="3" customFormat="1" ht="15" customHeight="1" x14ac:dyDescent="0.25">
      <c r="A10" s="6" t="s">
        <v>220</v>
      </c>
      <c r="B10" s="79"/>
      <c r="C10" s="10"/>
      <c r="D10" s="10"/>
      <c r="E10"/>
      <c r="F10"/>
      <c r="G10"/>
      <c r="H10"/>
      <c r="I10"/>
      <c r="J10"/>
      <c r="K10"/>
      <c r="L10"/>
    </row>
    <row r="11" spans="1:14" s="3" customFormat="1" ht="15.75" customHeight="1" x14ac:dyDescent="0.25">
      <c r="A11" s="75" t="s">
        <v>209</v>
      </c>
      <c r="B11" s="80" t="str">
        <f>IF('[1]EXAMPLE - Employee Information'!$B$11="(enter name)","(autofill)",'[1]EXAMPLE - Employee Information'!$B$11)</f>
        <v>Sarah Kirk</v>
      </c>
      <c r="C11" s="77"/>
      <c r="D11" s="10"/>
      <c r="E11"/>
      <c r="F11"/>
      <c r="G11"/>
      <c r="H11"/>
      <c r="I11"/>
      <c r="J11"/>
      <c r="K11"/>
      <c r="L11"/>
    </row>
    <row r="12" spans="1:14" s="3" customFormat="1" ht="15.75" customHeight="1" x14ac:dyDescent="0.25">
      <c r="A12" s="69" t="s">
        <v>301</v>
      </c>
      <c r="B12" s="78" t="str">
        <f>IF('[1]EXAMPLE - Employee Information'!$B$12="(enter email)","(autofill)",'[1]EXAMPLE - Employee Information'!$B$12)</f>
        <v>businessmanager@examplesd.k12.or.us</v>
      </c>
      <c r="C12" s="76"/>
      <c r="D12"/>
      <c r="E12"/>
      <c r="F12"/>
      <c r="G12"/>
      <c r="H12"/>
      <c r="I12"/>
      <c r="J12"/>
      <c r="K12"/>
      <c r="L12"/>
    </row>
    <row r="13" spans="1:14" s="3" customFormat="1" ht="15" customHeight="1" x14ac:dyDescent="0.25">
      <c r="A13" s="6" t="s">
        <v>220</v>
      </c>
      <c r="B13" s="19"/>
      <c r="C13" s="10"/>
      <c r="D13" s="10"/>
      <c r="E13" s="10"/>
      <c r="F13" s="10"/>
      <c r="G13" s="29"/>
      <c r="H13" s="28"/>
      <c r="I13" s="12"/>
    </row>
    <row r="14" spans="1:14" s="3" customFormat="1" ht="15.75" customHeight="1" x14ac:dyDescent="0.25">
      <c r="A14" s="67" t="s">
        <v>299</v>
      </c>
      <c r="B14" s="71">
        <f>IF('[1]EXAMPLE - Employee Information'!$B$14="(enter date)","(autofill)",'[1]EXAMPLE - Employee Information'!$B$14)</f>
        <v>45028</v>
      </c>
      <c r="D14"/>
      <c r="E14"/>
      <c r="F14"/>
      <c r="G14" s="32"/>
      <c r="H14"/>
      <c r="K14" s="14"/>
    </row>
    <row r="15" spans="1:14" s="3" customFormat="1" ht="15" customHeight="1" x14ac:dyDescent="0.25">
      <c r="A15" s="6" t="s">
        <v>220</v>
      </c>
      <c r="B15" s="10"/>
      <c r="C15" s="10"/>
      <c r="D15" s="10"/>
      <c r="E15" s="10"/>
      <c r="F15" s="10"/>
      <c r="G15" s="29"/>
      <c r="H15"/>
    </row>
    <row r="16" spans="1:14" s="3" customFormat="1" ht="30" customHeight="1" x14ac:dyDescent="0.25">
      <c r="A16" s="22" t="s">
        <v>218</v>
      </c>
      <c r="B16" s="21">
        <f>SUM(Expenses7[Total Reimbursement])</f>
        <v>1109.5</v>
      </c>
      <c r="C16" s="141" t="s">
        <v>354</v>
      </c>
      <c r="D16"/>
      <c r="E16"/>
      <c r="F16" s="29"/>
      <c r="G16" s="29"/>
      <c r="H16"/>
      <c r="I16"/>
      <c r="J16" s="29"/>
      <c r="K16" s="29"/>
      <c r="L16" s="29"/>
      <c r="M16" s="29"/>
      <c r="N16" s="29"/>
    </row>
    <row r="17" spans="1:14" s="3" customFormat="1" ht="15.75" customHeight="1" x14ac:dyDescent="0.25">
      <c r="A17" s="6" t="s">
        <v>220</v>
      </c>
      <c r="G17" s="28"/>
      <c r="H17" s="28"/>
      <c r="I17" s="127" t="s">
        <v>342</v>
      </c>
      <c r="K17" s="29"/>
      <c r="L17" s="29"/>
      <c r="M17" s="74"/>
    </row>
    <row r="18" spans="1:14" s="3" customFormat="1" ht="30" x14ac:dyDescent="0.25">
      <c r="A18" s="47" t="s">
        <v>300</v>
      </c>
      <c r="B18" s="48" t="s">
        <v>221</v>
      </c>
      <c r="C18" s="48" t="s">
        <v>222</v>
      </c>
      <c r="D18" s="48" t="s">
        <v>335</v>
      </c>
      <c r="E18" s="50" t="s">
        <v>336</v>
      </c>
      <c r="F18" s="50" t="s">
        <v>225</v>
      </c>
      <c r="G18" s="49" t="s">
        <v>223</v>
      </c>
      <c r="H18" s="50" t="s">
        <v>224</v>
      </c>
      <c r="I18" s="50" t="s">
        <v>339</v>
      </c>
      <c r="J18" s="50" t="s">
        <v>341</v>
      </c>
      <c r="K18" s="50" t="s">
        <v>340</v>
      </c>
      <c r="L18" s="50" t="s">
        <v>343</v>
      </c>
      <c r="M18" s="50" t="s">
        <v>344</v>
      </c>
      <c r="N18" s="50" t="s">
        <v>226</v>
      </c>
    </row>
    <row r="19" spans="1:14" x14ac:dyDescent="0.25">
      <c r="A19" s="83">
        <v>11112</v>
      </c>
      <c r="B19" s="99" t="str">
        <f>IF(Expenses7[[#This Row],[Employee ID]]="(enter ID)","(autofill)",IF(Expenses7[[#This Row],[Employee ID]]="","",IFERROR(VLOOKUP(Expenses7[[#This Row],[Employee ID]],[1]!EmployeeInfo[#Data],3,0),"ID ERROR")))</f>
        <v>Licensed Substitute</v>
      </c>
      <c r="C19" s="84" t="s">
        <v>264</v>
      </c>
      <c r="D19" s="85"/>
      <c r="E19" s="86">
        <v>44786</v>
      </c>
      <c r="F19" s="87"/>
      <c r="G19" s="142">
        <v>4</v>
      </c>
      <c r="H19" s="101">
        <f>IF(Expenses7[[#This Row],[Employee ID]]="(enter ID)","(autofill)",IF(Expenses7[[#This Row],[Employee ID]]="","",IFERROR(VLOOKUP(Expenses7[[#This Row],[Employee ID]],[1]!EmployeeInfo[#Data],7,0),"ID ERROR")))</f>
        <v>29.44</v>
      </c>
      <c r="I19" s="88"/>
      <c r="J19" s="125"/>
      <c r="K19" s="125"/>
      <c r="L19" s="103">
        <f>IF(Expenses7[[#This Row],[Employee ID]]="(enter ID)","(autofill)",IF(Expenses7[[#This Row],[Employee ID]]="","",IFERROR(ROUND(Expenses7[[#This Row],['# of Hours]]*Expenses7[[#This Row],[Hourly Rate]],2),0)))</f>
        <v>117.76</v>
      </c>
      <c r="M19" s="103">
        <f>IF(Expenses7[[#This Row],[Employee ID]]="(enter ID)","(autofill)",IF(Expenses7[[#This Row],[Employee ID]]="","",IFERROR(ROUND(ROUND(Expenses7[[#This Row],[Miles Traveled]]*0.655,2)+Expenses7[[#This Row],[Meals 
Cost]]+Expenses7[[#This Row],[Lodging Cost]],2),0)))</f>
        <v>0</v>
      </c>
      <c r="N19"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117.76</v>
      </c>
    </row>
    <row r="20" spans="1:14" x14ac:dyDescent="0.25">
      <c r="A20" s="83">
        <v>11112</v>
      </c>
      <c r="B20" s="99" t="str">
        <f>IF(Expenses7[[#This Row],[Employee ID]]="(enter ID)","(autofill)",IF(Expenses7[[#This Row],[Employee ID]]="","",IFERROR(VLOOKUP(Expenses7[[#This Row],[Employee ID]],[1]!EmployeeInfo[#Data],3,0),"ID ERROR")))</f>
        <v>Licensed Substitute</v>
      </c>
      <c r="C20" s="84" t="s">
        <v>284</v>
      </c>
      <c r="D20" s="85" t="s">
        <v>359</v>
      </c>
      <c r="E20" s="86">
        <v>44786</v>
      </c>
      <c r="F20" s="87"/>
      <c r="G20" s="142">
        <v>0.5</v>
      </c>
      <c r="H20" s="101">
        <f>IF(Expenses7[[#This Row],[Employee ID]]="(enter ID)","(autofill)",IF(Expenses7[[#This Row],[Employee ID]]="","",IFERROR(VLOOKUP(Expenses7[[#This Row],[Employee ID]],[1]!EmployeeInfo[#Data],7,0),"ID ERROR")))</f>
        <v>29.44</v>
      </c>
      <c r="I20" s="88"/>
      <c r="J20" s="125"/>
      <c r="K20" s="125"/>
      <c r="L20" s="103">
        <f>IF(Expenses7[[#This Row],[Employee ID]]="(enter ID)","(autofill)",IF(Expenses7[[#This Row],[Employee ID]]="","",IFERROR(ROUND(Expenses7[[#This Row],['# of Hours]]*Expenses7[[#This Row],[Hourly Rate]],2),0)))</f>
        <v>14.72</v>
      </c>
      <c r="M20" s="103">
        <f>IF(Expenses7[[#This Row],[Employee ID]]="(enter ID)","(autofill)",IF(Expenses7[[#This Row],[Employee ID]]="","",IFERROR(ROUND(ROUND(Expenses7[[#This Row],[Miles Traveled]]*0.655,2)+Expenses7[[#This Row],[Meals 
Cost]]+Expenses7[[#This Row],[Lodging Cost]],2),0)))</f>
        <v>0</v>
      </c>
      <c r="N20"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14.72</v>
      </c>
    </row>
    <row r="21" spans="1:14" x14ac:dyDescent="0.25">
      <c r="A21" s="83">
        <v>11112</v>
      </c>
      <c r="B21" s="99" t="str">
        <f>IF(Expenses7[[#This Row],[Employee ID]]="(enter ID)","(autofill)",IF(Expenses7[[#This Row],[Employee ID]]="","",IFERROR(VLOOKUP(Expenses7[[#This Row],[Employee ID]],[1]!EmployeeInfo[#Data],3,0),"ID ERROR")))</f>
        <v>Licensed Substitute</v>
      </c>
      <c r="C21" s="84" t="s">
        <v>278</v>
      </c>
      <c r="D21" s="85"/>
      <c r="E21" s="86">
        <v>44787</v>
      </c>
      <c r="F21" s="87"/>
      <c r="G21" s="142">
        <v>8</v>
      </c>
      <c r="H21" s="101">
        <f>IF(Expenses7[[#This Row],[Employee ID]]="(enter ID)","(autofill)",IF(Expenses7[[#This Row],[Employee ID]]="","",IFERROR(VLOOKUP(Expenses7[[#This Row],[Employee ID]],[1]!EmployeeInfo[#Data],7,0),"ID ERROR")))</f>
        <v>29.44</v>
      </c>
      <c r="I21" s="88">
        <v>120</v>
      </c>
      <c r="J21" s="125">
        <v>73.75</v>
      </c>
      <c r="K21" s="125">
        <v>98</v>
      </c>
      <c r="L21" s="103">
        <f>IF(Expenses7[[#This Row],[Employee ID]]="(enter ID)","(autofill)",IF(Expenses7[[#This Row],[Employee ID]]="","",IFERROR(ROUND(Expenses7[[#This Row],['# of Hours]]*Expenses7[[#This Row],[Hourly Rate]],2),0)))</f>
        <v>235.52</v>
      </c>
      <c r="M21" s="103">
        <f>IF(Expenses7[[#This Row],[Employee ID]]="(enter ID)","(autofill)",IF(Expenses7[[#This Row],[Employee ID]]="","",IFERROR(ROUND(ROUND(Expenses7[[#This Row],[Miles Traveled]]*0.655,2)+Expenses7[[#This Row],[Meals 
Cost]]+Expenses7[[#This Row],[Lodging Cost]],2),0)))</f>
        <v>250.35</v>
      </c>
      <c r="N21"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485.87</v>
      </c>
    </row>
    <row r="22" spans="1:14" x14ac:dyDescent="0.25">
      <c r="A22" s="83">
        <v>11113</v>
      </c>
      <c r="B22" s="99" t="str">
        <f>IF(Expenses7[[#This Row],[Employee ID]]="(enter ID)","(autofill)",IF(Expenses7[[#This Row],[Employee ID]]="","",IFERROR(VLOOKUP(Expenses7[[#This Row],[Employee ID]],[1]!EmployeeInfo[#Data],3,0),"ID ERROR")))</f>
        <v>Instructional Assistant (IA)</v>
      </c>
      <c r="C22" s="84" t="s">
        <v>286</v>
      </c>
      <c r="D22" s="85" t="s">
        <v>360</v>
      </c>
      <c r="E22" s="86">
        <v>44795</v>
      </c>
      <c r="F22" s="87"/>
      <c r="G22" s="142">
        <v>1</v>
      </c>
      <c r="H22" s="101">
        <f>IF(Expenses7[[#This Row],[Employee ID]]="(enter ID)","(autofill)",IF(Expenses7[[#This Row],[Employee ID]]="","",IFERROR(VLOOKUP(Expenses7[[#This Row],[Employee ID]],[1]!EmployeeInfo[#Data],7,0),"ID ERROR")))</f>
        <v>15.5</v>
      </c>
      <c r="I22" s="88"/>
      <c r="J22" s="125"/>
      <c r="K22" s="125"/>
      <c r="L22" s="103">
        <f>IF(Expenses7[[#This Row],[Employee ID]]="(enter ID)","(autofill)",IF(Expenses7[[#This Row],[Employee ID]]="","",IFERROR(ROUND(Expenses7[[#This Row],['# of Hours]]*Expenses7[[#This Row],[Hourly Rate]],2),0)))</f>
        <v>15.5</v>
      </c>
      <c r="M22" s="103">
        <f>IF(Expenses7[[#This Row],[Employee ID]]="(enter ID)","(autofill)",IF(Expenses7[[#This Row],[Employee ID]]="","",IFERROR(ROUND(ROUND(Expenses7[[#This Row],[Miles Traveled]]*0.655,2)+Expenses7[[#This Row],[Meals 
Cost]]+Expenses7[[#This Row],[Lodging Cost]],2),0)))</f>
        <v>0</v>
      </c>
      <c r="N22"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15.5</v>
      </c>
    </row>
    <row r="23" spans="1:14" x14ac:dyDescent="0.25">
      <c r="A23" s="83">
        <v>11113</v>
      </c>
      <c r="B23" s="99" t="str">
        <f>IF(Expenses7[[#This Row],[Employee ID]]="(enter ID)","(autofill)",IF(Expenses7[[#This Row],[Employee ID]]="","",IFERROR(VLOOKUP(Expenses7[[#This Row],[Employee ID]],[1]!EmployeeInfo[#Data],3,0),"ID ERROR")))</f>
        <v>Instructional Assistant (IA)</v>
      </c>
      <c r="C23" s="84" t="s">
        <v>278</v>
      </c>
      <c r="D23" s="85"/>
      <c r="E23" s="86">
        <v>44814</v>
      </c>
      <c r="F23" s="87"/>
      <c r="G23" s="142">
        <v>8</v>
      </c>
      <c r="H23" s="101">
        <f>IF(Expenses7[[#This Row],[Employee ID]]="(enter ID)","(autofill)",IF(Expenses7[[#This Row],[Employee ID]]="","",IFERROR(VLOOKUP(Expenses7[[#This Row],[Employee ID]],[1]!EmployeeInfo[#Data],7,0),"ID ERROR")))</f>
        <v>15.5</v>
      </c>
      <c r="I23" s="88"/>
      <c r="J23" s="125"/>
      <c r="K23" s="125"/>
      <c r="L23" s="103">
        <f>IF(Expenses7[[#This Row],[Employee ID]]="(enter ID)","(autofill)",IF(Expenses7[[#This Row],[Employee ID]]="","",IFERROR(ROUND(Expenses7[[#This Row],['# of Hours]]*Expenses7[[#This Row],[Hourly Rate]],2),0)))</f>
        <v>124</v>
      </c>
      <c r="M23" s="103">
        <f>IF(Expenses7[[#This Row],[Employee ID]]="(enter ID)","(autofill)",IF(Expenses7[[#This Row],[Employee ID]]="","",IFERROR(ROUND(ROUND(Expenses7[[#This Row],[Miles Traveled]]*0.655,2)+Expenses7[[#This Row],[Meals 
Cost]]+Expenses7[[#This Row],[Lodging Cost]],2),0)))</f>
        <v>0</v>
      </c>
      <c r="N23"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124</v>
      </c>
    </row>
    <row r="24" spans="1:14" x14ac:dyDescent="0.25">
      <c r="A24" s="83">
        <v>11113</v>
      </c>
      <c r="B24" s="99" t="str">
        <f>IF(Expenses7[[#This Row],[Employee ID]]="(enter ID)","(autofill)",IF(Expenses7[[#This Row],[Employee ID]]="","",IFERROR(VLOOKUP(Expenses7[[#This Row],[Employee ID]],[1]!EmployeeInfo[#Data],3,0),"ID ERROR")))</f>
        <v>Instructional Assistant (IA)</v>
      </c>
      <c r="C24" s="84" t="s">
        <v>361</v>
      </c>
      <c r="D24" s="85" t="s">
        <v>362</v>
      </c>
      <c r="E24" s="86">
        <v>44815</v>
      </c>
      <c r="F24" s="87"/>
      <c r="G24" s="142">
        <v>1</v>
      </c>
      <c r="H24" s="101">
        <f>IF(Expenses7[[#This Row],[Employee ID]]="(enter ID)","(autofill)",IF(Expenses7[[#This Row],[Employee ID]]="","",IFERROR(VLOOKUP(Expenses7[[#This Row],[Employee ID]],[1]!EmployeeInfo[#Data],7,0),"ID ERROR")))</f>
        <v>15.5</v>
      </c>
      <c r="I24" s="88"/>
      <c r="J24" s="125"/>
      <c r="K24" s="125"/>
      <c r="L24" s="103">
        <f>IF(Expenses7[[#This Row],[Employee ID]]="(enter ID)","(autofill)",IF(Expenses7[[#This Row],[Employee ID]]="","",IFERROR(ROUND(Expenses7[[#This Row],['# of Hours]]*Expenses7[[#This Row],[Hourly Rate]],2),0)))</f>
        <v>15.5</v>
      </c>
      <c r="M24" s="103">
        <f>IF(Expenses7[[#This Row],[Employee ID]]="(enter ID)","(autofill)",IF(Expenses7[[#This Row],[Employee ID]]="","",IFERROR(ROUND(ROUND(Expenses7[[#This Row],[Miles Traveled]]*0.655,2)+Expenses7[[#This Row],[Meals 
Cost]]+Expenses7[[#This Row],[Lodging Cost]],2),0)))</f>
        <v>0</v>
      </c>
      <c r="N24"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15.5</v>
      </c>
    </row>
    <row r="25" spans="1:14" x14ac:dyDescent="0.25">
      <c r="A25" s="83">
        <v>11114</v>
      </c>
      <c r="B25" s="99" t="str">
        <f>IF(Expenses7[[#This Row],[Employee ID]]="(enter ID)","(autofill)",IF(Expenses7[[#This Row],[Employee ID]]="","",IFERROR(VLOOKUP(Expenses7[[#This Row],[Employee ID]],[1]!EmployeeInfo[#Data],3,0),"ID ERROR")))</f>
        <v>Instructional Assistant (IA)</v>
      </c>
      <c r="C25" s="84" t="s">
        <v>286</v>
      </c>
      <c r="D25" s="85" t="s">
        <v>360</v>
      </c>
      <c r="E25" s="86">
        <v>44795</v>
      </c>
      <c r="F25" s="87"/>
      <c r="G25" s="142">
        <v>1</v>
      </c>
      <c r="H25" s="101">
        <f>IF(Expenses7[[#This Row],[Employee ID]]="(enter ID)","(autofill)",IF(Expenses7[[#This Row],[Employee ID]]="","",IFERROR(VLOOKUP(Expenses7[[#This Row],[Employee ID]],[1]!EmployeeInfo[#Data],7,0),"ID ERROR")))</f>
        <v>16.5</v>
      </c>
      <c r="I25" s="88"/>
      <c r="J25" s="125"/>
      <c r="K25" s="125"/>
      <c r="L25" s="103">
        <f>IF(Expenses7[[#This Row],[Employee ID]]="(enter ID)","(autofill)",IF(Expenses7[[#This Row],[Employee ID]]="","",IFERROR(ROUND(Expenses7[[#This Row],['# of Hours]]*Expenses7[[#This Row],[Hourly Rate]],2),0)))</f>
        <v>16.5</v>
      </c>
      <c r="M25" s="103">
        <f>IF(Expenses7[[#This Row],[Employee ID]]="(enter ID)","(autofill)",IF(Expenses7[[#This Row],[Employee ID]]="","",IFERROR(ROUND(ROUND(Expenses7[[#This Row],[Miles Traveled]]*0.655,2)+Expenses7[[#This Row],[Meals 
Cost]]+Expenses7[[#This Row],[Lodging Cost]],2),0)))</f>
        <v>0</v>
      </c>
      <c r="N25"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16.5</v>
      </c>
    </row>
    <row r="26" spans="1:14" x14ac:dyDescent="0.25">
      <c r="A26" s="83">
        <v>11114</v>
      </c>
      <c r="B26" s="99" t="str">
        <f>IF(Expenses7[[#This Row],[Employee ID]]="(enter ID)","(autofill)",IF(Expenses7[[#This Row],[Employee ID]]="","",IFERROR(VLOOKUP(Expenses7[[#This Row],[Employee ID]],[1]!EmployeeInfo[#Data],3,0),"ID ERROR")))</f>
        <v>Instructional Assistant (IA)</v>
      </c>
      <c r="C26" s="84" t="s">
        <v>363</v>
      </c>
      <c r="D26" s="85" t="s">
        <v>364</v>
      </c>
      <c r="E26" s="86">
        <v>44796</v>
      </c>
      <c r="F26" s="87"/>
      <c r="G26" s="142">
        <v>3</v>
      </c>
      <c r="H26" s="101">
        <f>IF(Expenses7[[#This Row],[Employee ID]]="(enter ID)","(autofill)",IF(Expenses7[[#This Row],[Employee ID]]="","",IFERROR(VLOOKUP(Expenses7[[#This Row],[Employee ID]],[1]!EmployeeInfo[#Data],7,0),"ID ERROR")))</f>
        <v>16.5</v>
      </c>
      <c r="I26" s="88"/>
      <c r="J26" s="125"/>
      <c r="K26" s="125"/>
      <c r="L26" s="103">
        <f>IF(Expenses7[[#This Row],[Employee ID]]="(enter ID)","(autofill)",IF(Expenses7[[#This Row],[Employee ID]]="","",IFERROR(ROUND(Expenses7[[#This Row],['# of Hours]]*Expenses7[[#This Row],[Hourly Rate]],2),0)))</f>
        <v>49.5</v>
      </c>
      <c r="M26" s="103">
        <f>IF(Expenses7[[#This Row],[Employee ID]]="(enter ID)","(autofill)",IF(Expenses7[[#This Row],[Employee ID]]="","",IFERROR(ROUND(ROUND(Expenses7[[#This Row],[Miles Traveled]]*0.655,2)+Expenses7[[#This Row],[Meals 
Cost]]+Expenses7[[#This Row],[Lodging Cost]],2),0)))</f>
        <v>0</v>
      </c>
      <c r="N26"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49.5</v>
      </c>
    </row>
    <row r="27" spans="1:14" x14ac:dyDescent="0.25">
      <c r="A27" s="83">
        <v>11114</v>
      </c>
      <c r="B27" s="99" t="str">
        <f>IF(Expenses7[[#This Row],[Employee ID]]="(enter ID)","(autofill)",IF(Expenses7[[#This Row],[Employee ID]]="","",IFERROR(VLOOKUP(Expenses7[[#This Row],[Employee ID]],[1]!EmployeeInfo[#Data],3,0),"ID ERROR")))</f>
        <v>Instructional Assistant (IA)</v>
      </c>
      <c r="C27" s="84" t="s">
        <v>274</v>
      </c>
      <c r="D27" s="85"/>
      <c r="E27" s="86">
        <v>44798</v>
      </c>
      <c r="F27" s="87">
        <v>35</v>
      </c>
      <c r="G27" s="142">
        <v>8</v>
      </c>
      <c r="H27" s="101">
        <f>IF(Expenses7[[#This Row],[Employee ID]]="(enter ID)","(autofill)",IF(Expenses7[[#This Row],[Employee ID]]="","",IFERROR(VLOOKUP(Expenses7[[#This Row],[Employee ID]],[1]!EmployeeInfo[#Data],7,0),"ID ERROR")))</f>
        <v>16.5</v>
      </c>
      <c r="I27" s="88"/>
      <c r="J27" s="125"/>
      <c r="K27" s="125"/>
      <c r="L27" s="103">
        <f>IF(Expenses7[[#This Row],[Employee ID]]="(enter ID)","(autofill)",IF(Expenses7[[#This Row],[Employee ID]]="","",IFERROR(ROUND(Expenses7[[#This Row],['# of Hours]]*Expenses7[[#This Row],[Hourly Rate]],2),0)))</f>
        <v>132</v>
      </c>
      <c r="M27" s="103">
        <f>IF(Expenses7[[#This Row],[Employee ID]]="(enter ID)","(autofill)",IF(Expenses7[[#This Row],[Employee ID]]="","",IFERROR(ROUND(ROUND(Expenses7[[#This Row],[Miles Traveled]]*0.655,2)+Expenses7[[#This Row],[Meals 
Cost]]+Expenses7[[#This Row],[Lodging Cost]],2),0)))</f>
        <v>0</v>
      </c>
      <c r="N27"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167</v>
      </c>
    </row>
    <row r="28" spans="1:14" x14ac:dyDescent="0.25">
      <c r="A28" s="83">
        <v>11115</v>
      </c>
      <c r="B28" s="99" t="str">
        <f>IF(Expenses7[[#This Row],[Employee ID]]="(enter ID)","(autofill)",IF(Expenses7[[#This Row],[Employee ID]]="","",IFERROR(VLOOKUP(Expenses7[[#This Row],[Employee ID]],[1]!EmployeeInfo[#Data],3,0),"ID ERROR")))</f>
        <v>Substitute IA</v>
      </c>
      <c r="C28" s="84" t="s">
        <v>286</v>
      </c>
      <c r="D28" s="85" t="s">
        <v>360</v>
      </c>
      <c r="E28" s="86">
        <v>44931</v>
      </c>
      <c r="F28" s="87"/>
      <c r="G28" s="142">
        <v>1</v>
      </c>
      <c r="H28" s="101">
        <f>IF(Expenses7[[#This Row],[Employee ID]]="(enter ID)","(autofill)",IF(Expenses7[[#This Row],[Employee ID]]="","",IFERROR(VLOOKUP(Expenses7[[#This Row],[Employee ID]],[1]!EmployeeInfo[#Data],7,0),"ID ERROR")))</f>
        <v>13.75</v>
      </c>
      <c r="I28" s="88"/>
      <c r="J28" s="125"/>
      <c r="K28" s="125"/>
      <c r="L28" s="103">
        <f>IF(Expenses7[[#This Row],[Employee ID]]="(enter ID)","(autofill)",IF(Expenses7[[#This Row],[Employee ID]]="","",IFERROR(ROUND(Expenses7[[#This Row],['# of Hours]]*Expenses7[[#This Row],[Hourly Rate]],2),0)))</f>
        <v>13.75</v>
      </c>
      <c r="M28" s="103">
        <f>IF(Expenses7[[#This Row],[Employee ID]]="(enter ID)","(autofill)",IF(Expenses7[[#This Row],[Employee ID]]="","",IFERROR(ROUND(ROUND(Expenses7[[#This Row],[Miles Traveled]]*0.655,2)+Expenses7[[#This Row],[Meals 
Cost]]+Expenses7[[#This Row],[Lodging Cost]],2),0)))</f>
        <v>0</v>
      </c>
      <c r="N28"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13.75</v>
      </c>
    </row>
    <row r="29" spans="1:14" x14ac:dyDescent="0.25">
      <c r="A29" s="83">
        <v>11115</v>
      </c>
      <c r="B29" s="99" t="str">
        <f>IF(Expenses7[[#This Row],[Employee ID]]="(enter ID)","(autofill)",IF(Expenses7[[#This Row],[Employee ID]]="","",IFERROR(VLOOKUP(Expenses7[[#This Row],[Employee ID]],[1]!EmployeeInfo[#Data],3,0),"ID ERROR")))</f>
        <v>Substitute IA</v>
      </c>
      <c r="C29" s="84" t="s">
        <v>264</v>
      </c>
      <c r="D29" s="85"/>
      <c r="E29" s="86">
        <v>44931</v>
      </c>
      <c r="F29" s="87"/>
      <c r="G29" s="142">
        <v>4</v>
      </c>
      <c r="H29" s="101">
        <f>IF(Expenses7[[#This Row],[Employee ID]]="(enter ID)","(autofill)",IF(Expenses7[[#This Row],[Employee ID]]="","",IFERROR(VLOOKUP(Expenses7[[#This Row],[Employee ID]],[1]!EmployeeInfo[#Data],7,0),"ID ERROR")))</f>
        <v>13.75</v>
      </c>
      <c r="I29" s="88">
        <v>30</v>
      </c>
      <c r="J29" s="125">
        <v>14.75</v>
      </c>
      <c r="K29" s="125"/>
      <c r="L29" s="103">
        <f>IF(Expenses7[[#This Row],[Employee ID]]="(enter ID)","(autofill)",IF(Expenses7[[#This Row],[Employee ID]]="","",IFERROR(ROUND(Expenses7[[#This Row],['# of Hours]]*Expenses7[[#This Row],[Hourly Rate]],2),0)))</f>
        <v>55</v>
      </c>
      <c r="M29" s="103">
        <f>IF(Expenses7[[#This Row],[Employee ID]]="(enter ID)","(autofill)",IF(Expenses7[[#This Row],[Employee ID]]="","",IFERROR(ROUND(ROUND(Expenses7[[#This Row],[Miles Traveled]]*0.655,2)+Expenses7[[#This Row],[Meals 
Cost]]+Expenses7[[#This Row],[Lodging Cost]],2),0)))</f>
        <v>34.4</v>
      </c>
      <c r="N29" s="105">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89.4</v>
      </c>
    </row>
    <row r="30" spans="1:14" x14ac:dyDescent="0.25">
      <c r="A30" s="83"/>
      <c r="B30" s="99" t="str">
        <f>IF(Expenses7[[#This Row],[Employee ID]]="(enter ID)","(autofill)",IF(Expenses7[[#This Row],[Employee ID]]="","",IFERROR(VLOOKUP(Expenses7[[#This Row],[Employee ID]],[1]!EmployeeInfo[#Data],3,0),"ID ERROR")))</f>
        <v/>
      </c>
      <c r="C30" s="84"/>
      <c r="D30" s="85"/>
      <c r="E30" s="86"/>
      <c r="F30" s="87"/>
      <c r="G30" s="135"/>
      <c r="H30" s="101" t="str">
        <f>IF(Expenses7[[#This Row],[Employee ID]]="(enter ID)","(autofill)",IF(Expenses7[[#This Row],[Employee ID]]="","",IFERROR(VLOOKUP(Expenses7[[#This Row],[Employee ID]],[1]!EmployeeInfo[#Data],7,0),"ID ERROR")))</f>
        <v/>
      </c>
      <c r="I30" s="88"/>
      <c r="J30" s="125"/>
      <c r="K30" s="125"/>
      <c r="L30" s="103" t="str">
        <f>IF(Expenses7[[#This Row],[Employee ID]]="(enter ID)","(autofill)",IF(Expenses7[[#This Row],[Employee ID]]="","",IFERROR(ROUND(Expenses7[[#This Row],['# of Hours]]*Expenses7[[#This Row],[Hourly Rate]],2),0)))</f>
        <v/>
      </c>
      <c r="M30" s="103" t="str">
        <f>IF(Expenses7[[#This Row],[Employee ID]]="(enter ID)","(autofill)",IF(Expenses7[[#This Row],[Employee ID]]="","",IFERROR(ROUND(ROUND(Expenses7[[#This Row],[Miles Traveled]]*0.655,2)+Expenses7[[#This Row],[Meals 
Cost]]+Expenses7[[#This Row],[Lodging Cost]],2),0)))</f>
        <v/>
      </c>
      <c r="N3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 spans="1:14" x14ac:dyDescent="0.25">
      <c r="A31" s="89"/>
      <c r="B31" s="100" t="str">
        <f>IF(Expenses7[[#This Row],[Employee ID]]="(enter ID)","(autofill)",IF(Expenses7[[#This Row],[Employee ID]]="","",IFERROR(VLOOKUP(Expenses7[[#This Row],[Employee ID]],[1]!EmployeeInfo[#Data],3,0),"ID ERROR")))</f>
        <v/>
      </c>
      <c r="C31" s="90"/>
      <c r="D31" s="91"/>
      <c r="E31" s="92"/>
      <c r="F31" s="87"/>
      <c r="G31" s="136"/>
      <c r="H31" s="101" t="str">
        <f>IF(Expenses7[[#This Row],[Employee ID]]="(enter ID)","(autofill)",IF(Expenses7[[#This Row],[Employee ID]]="","",IFERROR(VLOOKUP(Expenses7[[#This Row],[Employee ID]],[1]!EmployeeInfo[#Data],7,0),"ID ERROR")))</f>
        <v/>
      </c>
      <c r="I31" s="88"/>
      <c r="J31" s="125"/>
      <c r="K31" s="125"/>
      <c r="L31" s="103" t="str">
        <f>IF(Expenses7[[#This Row],[Employee ID]]="(enter ID)","(autofill)",IF(Expenses7[[#This Row],[Employee ID]]="","",IFERROR(ROUND(Expenses7[[#This Row],['# of Hours]]*Expenses7[[#This Row],[Hourly Rate]],2),0)))</f>
        <v/>
      </c>
      <c r="M31" s="103" t="str">
        <f>IF(Expenses7[[#This Row],[Employee ID]]="(enter ID)","(autofill)",IF(Expenses7[[#This Row],[Employee ID]]="","",IFERROR(ROUND(ROUND(Expenses7[[#This Row],[Miles Traveled]]*0.655,2)+Expenses7[[#This Row],[Meals 
Cost]]+Expenses7[[#This Row],[Lodging Cost]],2),0)))</f>
        <v/>
      </c>
      <c r="N3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 spans="1:14" x14ac:dyDescent="0.25">
      <c r="A32" s="89"/>
      <c r="B32" s="100" t="str">
        <f>IF(Expenses7[[#This Row],[Employee ID]]="(enter ID)","(autofill)",IF(Expenses7[[#This Row],[Employee ID]]="","",IFERROR(VLOOKUP(Expenses7[[#This Row],[Employee ID]],[1]!EmployeeInfo[#Data],3,0),"ID ERROR")))</f>
        <v/>
      </c>
      <c r="C32" s="90"/>
      <c r="D32" s="91"/>
      <c r="E32" s="92"/>
      <c r="F32" s="87"/>
      <c r="G32" s="136"/>
      <c r="H32" s="101" t="str">
        <f>IF(Expenses7[[#This Row],[Employee ID]]="(enter ID)","(autofill)",IF(Expenses7[[#This Row],[Employee ID]]="","",IFERROR(VLOOKUP(Expenses7[[#This Row],[Employee ID]],[1]!EmployeeInfo[#Data],7,0),"ID ERROR")))</f>
        <v/>
      </c>
      <c r="I32" s="88"/>
      <c r="J32" s="125"/>
      <c r="K32" s="125"/>
      <c r="L32" s="103" t="str">
        <f>IF(Expenses7[[#This Row],[Employee ID]]="(enter ID)","(autofill)",IF(Expenses7[[#This Row],[Employee ID]]="","",IFERROR(ROUND(Expenses7[[#This Row],['# of Hours]]*Expenses7[[#This Row],[Hourly Rate]],2),0)))</f>
        <v/>
      </c>
      <c r="M32" s="103" t="str">
        <f>IF(Expenses7[[#This Row],[Employee ID]]="(enter ID)","(autofill)",IF(Expenses7[[#This Row],[Employee ID]]="","",IFERROR(ROUND(ROUND(Expenses7[[#This Row],[Miles Traveled]]*0.655,2)+Expenses7[[#This Row],[Meals 
Cost]]+Expenses7[[#This Row],[Lodging Cost]],2),0)))</f>
        <v/>
      </c>
      <c r="N3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 spans="1:14" x14ac:dyDescent="0.25">
      <c r="A33" s="89"/>
      <c r="B33" s="100" t="str">
        <f>IF(Expenses7[[#This Row],[Employee ID]]="(enter ID)","(autofill)",IF(Expenses7[[#This Row],[Employee ID]]="","",IFERROR(VLOOKUP(Expenses7[[#This Row],[Employee ID]],[1]!EmployeeInfo[#Data],3,0),"ID ERROR")))</f>
        <v/>
      </c>
      <c r="C33" s="90"/>
      <c r="D33" s="91"/>
      <c r="E33" s="92"/>
      <c r="F33" s="87"/>
      <c r="G33" s="136"/>
      <c r="H33" s="101" t="str">
        <f>IF(Expenses7[[#This Row],[Employee ID]]="(enter ID)","(autofill)",IF(Expenses7[[#This Row],[Employee ID]]="","",IFERROR(VLOOKUP(Expenses7[[#This Row],[Employee ID]],[1]!EmployeeInfo[#Data],7,0),"ID ERROR")))</f>
        <v/>
      </c>
      <c r="I33" s="88"/>
      <c r="J33" s="125"/>
      <c r="K33" s="125"/>
      <c r="L33" s="103" t="str">
        <f>IF(Expenses7[[#This Row],[Employee ID]]="(enter ID)","(autofill)",IF(Expenses7[[#This Row],[Employee ID]]="","",IFERROR(ROUND(Expenses7[[#This Row],['# of Hours]]*Expenses7[[#This Row],[Hourly Rate]],2),0)))</f>
        <v/>
      </c>
      <c r="M33" s="103" t="str">
        <f>IF(Expenses7[[#This Row],[Employee ID]]="(enter ID)","(autofill)",IF(Expenses7[[#This Row],[Employee ID]]="","",IFERROR(ROUND(ROUND(Expenses7[[#This Row],[Miles Traveled]]*0.655,2)+Expenses7[[#This Row],[Meals 
Cost]]+Expenses7[[#This Row],[Lodging Cost]],2),0)))</f>
        <v/>
      </c>
      <c r="N3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 spans="1:14" x14ac:dyDescent="0.25">
      <c r="A34" s="89"/>
      <c r="B34" s="100" t="str">
        <f>IF(Expenses7[[#This Row],[Employee ID]]="(enter ID)","(autofill)",IF(Expenses7[[#This Row],[Employee ID]]="","",IFERROR(VLOOKUP(Expenses7[[#This Row],[Employee ID]],[1]!EmployeeInfo[#Data],3,0),"ID ERROR")))</f>
        <v/>
      </c>
      <c r="C34" s="90"/>
      <c r="D34" s="91"/>
      <c r="E34" s="92"/>
      <c r="F34" s="87"/>
      <c r="G34" s="136"/>
      <c r="H34" s="101" t="str">
        <f>IF(Expenses7[[#This Row],[Employee ID]]="(enter ID)","(autofill)",IF(Expenses7[[#This Row],[Employee ID]]="","",IFERROR(VLOOKUP(Expenses7[[#This Row],[Employee ID]],[1]!EmployeeInfo[#Data],7,0),"ID ERROR")))</f>
        <v/>
      </c>
      <c r="I34" s="88"/>
      <c r="J34" s="125"/>
      <c r="K34" s="125"/>
      <c r="L34" s="103" t="str">
        <f>IF(Expenses7[[#This Row],[Employee ID]]="(enter ID)","(autofill)",IF(Expenses7[[#This Row],[Employee ID]]="","",IFERROR(ROUND(Expenses7[[#This Row],['# of Hours]]*Expenses7[[#This Row],[Hourly Rate]],2),0)))</f>
        <v/>
      </c>
      <c r="M34" s="103" t="str">
        <f>IF(Expenses7[[#This Row],[Employee ID]]="(enter ID)","(autofill)",IF(Expenses7[[#This Row],[Employee ID]]="","",IFERROR(ROUND(ROUND(Expenses7[[#This Row],[Miles Traveled]]*0.655,2)+Expenses7[[#This Row],[Meals 
Cost]]+Expenses7[[#This Row],[Lodging Cost]],2),0)))</f>
        <v/>
      </c>
      <c r="N3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 spans="1:14" x14ac:dyDescent="0.25">
      <c r="A35" s="89"/>
      <c r="B35" s="100" t="str">
        <f>IF(Expenses7[[#This Row],[Employee ID]]="(enter ID)","(autofill)",IF(Expenses7[[#This Row],[Employee ID]]="","",IFERROR(VLOOKUP(Expenses7[[#This Row],[Employee ID]],[1]!EmployeeInfo[#Data],3,0),"ID ERROR")))</f>
        <v/>
      </c>
      <c r="C35" s="90"/>
      <c r="D35" s="91"/>
      <c r="E35" s="92"/>
      <c r="F35" s="87"/>
      <c r="G35" s="136"/>
      <c r="H35" s="101" t="str">
        <f>IF(Expenses7[[#This Row],[Employee ID]]="(enter ID)","(autofill)",IF(Expenses7[[#This Row],[Employee ID]]="","",IFERROR(VLOOKUP(Expenses7[[#This Row],[Employee ID]],[1]!EmployeeInfo[#Data],7,0),"ID ERROR")))</f>
        <v/>
      </c>
      <c r="I35" s="88"/>
      <c r="J35" s="125"/>
      <c r="K35" s="125"/>
      <c r="L35" s="103" t="str">
        <f>IF(Expenses7[[#This Row],[Employee ID]]="(enter ID)","(autofill)",IF(Expenses7[[#This Row],[Employee ID]]="","",IFERROR(ROUND(Expenses7[[#This Row],['# of Hours]]*Expenses7[[#This Row],[Hourly Rate]],2),0)))</f>
        <v/>
      </c>
      <c r="M35" s="103" t="str">
        <f>IF(Expenses7[[#This Row],[Employee ID]]="(enter ID)","(autofill)",IF(Expenses7[[#This Row],[Employee ID]]="","",IFERROR(ROUND(ROUND(Expenses7[[#This Row],[Miles Traveled]]*0.655,2)+Expenses7[[#This Row],[Meals 
Cost]]+Expenses7[[#This Row],[Lodging Cost]],2),0)))</f>
        <v/>
      </c>
      <c r="N3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 spans="1:14" x14ac:dyDescent="0.25">
      <c r="A36" s="89"/>
      <c r="B36" s="100" t="str">
        <f>IF(Expenses7[[#This Row],[Employee ID]]="(enter ID)","(autofill)",IF(Expenses7[[#This Row],[Employee ID]]="","",IFERROR(VLOOKUP(Expenses7[[#This Row],[Employee ID]],[1]!EmployeeInfo[#Data],3,0),"ID ERROR")))</f>
        <v/>
      </c>
      <c r="C36" s="90"/>
      <c r="D36" s="91"/>
      <c r="E36" s="92"/>
      <c r="F36" s="87"/>
      <c r="G36" s="136"/>
      <c r="H36" s="101" t="str">
        <f>IF(Expenses7[[#This Row],[Employee ID]]="(enter ID)","(autofill)",IF(Expenses7[[#This Row],[Employee ID]]="","",IFERROR(VLOOKUP(Expenses7[[#This Row],[Employee ID]],[1]!EmployeeInfo[#Data],7,0),"ID ERROR")))</f>
        <v/>
      </c>
      <c r="I36" s="88"/>
      <c r="J36" s="125"/>
      <c r="K36" s="125"/>
      <c r="L36" s="103" t="str">
        <f>IF(Expenses7[[#This Row],[Employee ID]]="(enter ID)","(autofill)",IF(Expenses7[[#This Row],[Employee ID]]="","",IFERROR(ROUND(Expenses7[[#This Row],['# of Hours]]*Expenses7[[#This Row],[Hourly Rate]],2),0)))</f>
        <v/>
      </c>
      <c r="M36" s="103" t="str">
        <f>IF(Expenses7[[#This Row],[Employee ID]]="(enter ID)","(autofill)",IF(Expenses7[[#This Row],[Employee ID]]="","",IFERROR(ROUND(ROUND(Expenses7[[#This Row],[Miles Traveled]]*0.655,2)+Expenses7[[#This Row],[Meals 
Cost]]+Expenses7[[#This Row],[Lodging Cost]],2),0)))</f>
        <v/>
      </c>
      <c r="N3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 spans="1:14" x14ac:dyDescent="0.25">
      <c r="A37" s="89"/>
      <c r="B37" s="100" t="str">
        <f>IF(Expenses7[[#This Row],[Employee ID]]="(enter ID)","(autofill)",IF(Expenses7[[#This Row],[Employee ID]]="","",IFERROR(VLOOKUP(Expenses7[[#This Row],[Employee ID]],[1]!EmployeeInfo[#Data],3,0),"ID ERROR")))</f>
        <v/>
      </c>
      <c r="C37" s="90"/>
      <c r="D37" s="91"/>
      <c r="E37" s="92"/>
      <c r="F37" s="87"/>
      <c r="G37" s="136"/>
      <c r="H37" s="101" t="str">
        <f>IF(Expenses7[[#This Row],[Employee ID]]="(enter ID)","(autofill)",IF(Expenses7[[#This Row],[Employee ID]]="","",IFERROR(VLOOKUP(Expenses7[[#This Row],[Employee ID]],[1]!EmployeeInfo[#Data],7,0),"ID ERROR")))</f>
        <v/>
      </c>
      <c r="I37" s="88"/>
      <c r="J37" s="125"/>
      <c r="K37" s="125"/>
      <c r="L37" s="103" t="str">
        <f>IF(Expenses7[[#This Row],[Employee ID]]="(enter ID)","(autofill)",IF(Expenses7[[#This Row],[Employee ID]]="","",IFERROR(ROUND(Expenses7[[#This Row],['# of Hours]]*Expenses7[[#This Row],[Hourly Rate]],2),0)))</f>
        <v/>
      </c>
      <c r="M37" s="103" t="str">
        <f>IF(Expenses7[[#This Row],[Employee ID]]="(enter ID)","(autofill)",IF(Expenses7[[#This Row],[Employee ID]]="","",IFERROR(ROUND(ROUND(Expenses7[[#This Row],[Miles Traveled]]*0.655,2)+Expenses7[[#This Row],[Meals 
Cost]]+Expenses7[[#This Row],[Lodging Cost]],2),0)))</f>
        <v/>
      </c>
      <c r="N3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 spans="1:14" x14ac:dyDescent="0.25">
      <c r="A38" s="89"/>
      <c r="B38" s="100" t="str">
        <f>IF(Expenses7[[#This Row],[Employee ID]]="(enter ID)","(autofill)",IF(Expenses7[[#This Row],[Employee ID]]="","",IFERROR(VLOOKUP(Expenses7[[#This Row],[Employee ID]],[1]!EmployeeInfo[#Data],3,0),"ID ERROR")))</f>
        <v/>
      </c>
      <c r="C38" s="90"/>
      <c r="D38" s="91"/>
      <c r="E38" s="92"/>
      <c r="F38" s="87"/>
      <c r="G38" s="136"/>
      <c r="H38" s="101" t="str">
        <f>IF(Expenses7[[#This Row],[Employee ID]]="(enter ID)","(autofill)",IF(Expenses7[[#This Row],[Employee ID]]="","",IFERROR(VLOOKUP(Expenses7[[#This Row],[Employee ID]],[1]!EmployeeInfo[#Data],7,0),"ID ERROR")))</f>
        <v/>
      </c>
      <c r="I38" s="88"/>
      <c r="J38" s="125"/>
      <c r="K38" s="125"/>
      <c r="L38" s="103" t="str">
        <f>IF(Expenses7[[#This Row],[Employee ID]]="(enter ID)","(autofill)",IF(Expenses7[[#This Row],[Employee ID]]="","",IFERROR(ROUND(Expenses7[[#This Row],['# of Hours]]*Expenses7[[#This Row],[Hourly Rate]],2),0)))</f>
        <v/>
      </c>
      <c r="M38" s="103" t="str">
        <f>IF(Expenses7[[#This Row],[Employee ID]]="(enter ID)","(autofill)",IF(Expenses7[[#This Row],[Employee ID]]="","",IFERROR(ROUND(ROUND(Expenses7[[#This Row],[Miles Traveled]]*0.655,2)+Expenses7[[#This Row],[Meals 
Cost]]+Expenses7[[#This Row],[Lodging Cost]],2),0)))</f>
        <v/>
      </c>
      <c r="N3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 spans="1:14" x14ac:dyDescent="0.25">
      <c r="A39" s="89"/>
      <c r="B39" s="100" t="str">
        <f>IF(Expenses7[[#This Row],[Employee ID]]="(enter ID)","(autofill)",IF(Expenses7[[#This Row],[Employee ID]]="","",IFERROR(VLOOKUP(Expenses7[[#This Row],[Employee ID]],[1]!EmployeeInfo[#Data],3,0),"ID ERROR")))</f>
        <v/>
      </c>
      <c r="C39" s="90"/>
      <c r="D39" s="91"/>
      <c r="E39" s="92"/>
      <c r="F39" s="87"/>
      <c r="G39" s="136"/>
      <c r="H39" s="101" t="str">
        <f>IF(Expenses7[[#This Row],[Employee ID]]="(enter ID)","(autofill)",IF(Expenses7[[#This Row],[Employee ID]]="","",IFERROR(VLOOKUP(Expenses7[[#This Row],[Employee ID]],[1]!EmployeeInfo[#Data],7,0),"ID ERROR")))</f>
        <v/>
      </c>
      <c r="I39" s="88"/>
      <c r="J39" s="125"/>
      <c r="K39" s="125"/>
      <c r="L39" s="103" t="str">
        <f>IF(Expenses7[[#This Row],[Employee ID]]="(enter ID)","(autofill)",IF(Expenses7[[#This Row],[Employee ID]]="","",IFERROR(ROUND(Expenses7[[#This Row],['# of Hours]]*Expenses7[[#This Row],[Hourly Rate]],2),0)))</f>
        <v/>
      </c>
      <c r="M39" s="103" t="str">
        <f>IF(Expenses7[[#This Row],[Employee ID]]="(enter ID)","(autofill)",IF(Expenses7[[#This Row],[Employee ID]]="","",IFERROR(ROUND(ROUND(Expenses7[[#This Row],[Miles Traveled]]*0.655,2)+Expenses7[[#This Row],[Meals 
Cost]]+Expenses7[[#This Row],[Lodging Cost]],2),0)))</f>
        <v/>
      </c>
      <c r="N3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 spans="1:14" x14ac:dyDescent="0.25">
      <c r="A40" s="89"/>
      <c r="B40" s="100" t="str">
        <f>IF(Expenses7[[#This Row],[Employee ID]]="(enter ID)","(autofill)",IF(Expenses7[[#This Row],[Employee ID]]="","",IFERROR(VLOOKUP(Expenses7[[#This Row],[Employee ID]],[1]!EmployeeInfo[#Data],3,0),"ID ERROR")))</f>
        <v/>
      </c>
      <c r="C40" s="90"/>
      <c r="D40" s="91"/>
      <c r="E40" s="92"/>
      <c r="F40" s="87"/>
      <c r="G40" s="136"/>
      <c r="H40" s="101" t="str">
        <f>IF(Expenses7[[#This Row],[Employee ID]]="(enter ID)","(autofill)",IF(Expenses7[[#This Row],[Employee ID]]="","",IFERROR(VLOOKUP(Expenses7[[#This Row],[Employee ID]],[1]!EmployeeInfo[#Data],7,0),"ID ERROR")))</f>
        <v/>
      </c>
      <c r="I40" s="88"/>
      <c r="J40" s="125"/>
      <c r="K40" s="125"/>
      <c r="L40" s="103" t="str">
        <f>IF(Expenses7[[#This Row],[Employee ID]]="(enter ID)","(autofill)",IF(Expenses7[[#This Row],[Employee ID]]="","",IFERROR(ROUND(Expenses7[[#This Row],['# of Hours]]*Expenses7[[#This Row],[Hourly Rate]],2),0)))</f>
        <v/>
      </c>
      <c r="M40" s="103" t="str">
        <f>IF(Expenses7[[#This Row],[Employee ID]]="(enter ID)","(autofill)",IF(Expenses7[[#This Row],[Employee ID]]="","",IFERROR(ROUND(ROUND(Expenses7[[#This Row],[Miles Traveled]]*0.655,2)+Expenses7[[#This Row],[Meals 
Cost]]+Expenses7[[#This Row],[Lodging Cost]],2),0)))</f>
        <v/>
      </c>
      <c r="N4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 spans="1:14" x14ac:dyDescent="0.25">
      <c r="A41" s="89"/>
      <c r="B41" s="100" t="str">
        <f>IF(Expenses7[[#This Row],[Employee ID]]="(enter ID)","(autofill)",IF(Expenses7[[#This Row],[Employee ID]]="","",IFERROR(VLOOKUP(Expenses7[[#This Row],[Employee ID]],[1]!EmployeeInfo[#Data],3,0),"ID ERROR")))</f>
        <v/>
      </c>
      <c r="C41" s="90"/>
      <c r="D41" s="91"/>
      <c r="E41" s="92"/>
      <c r="F41" s="87"/>
      <c r="G41" s="136"/>
      <c r="H41" s="101" t="str">
        <f>IF(Expenses7[[#This Row],[Employee ID]]="(enter ID)","(autofill)",IF(Expenses7[[#This Row],[Employee ID]]="","",IFERROR(VLOOKUP(Expenses7[[#This Row],[Employee ID]],[1]!EmployeeInfo[#Data],7,0),"ID ERROR")))</f>
        <v/>
      </c>
      <c r="I41" s="88"/>
      <c r="J41" s="125"/>
      <c r="K41" s="125"/>
      <c r="L41" s="103" t="str">
        <f>IF(Expenses7[[#This Row],[Employee ID]]="(enter ID)","(autofill)",IF(Expenses7[[#This Row],[Employee ID]]="","",IFERROR(ROUND(Expenses7[[#This Row],['# of Hours]]*Expenses7[[#This Row],[Hourly Rate]],2),0)))</f>
        <v/>
      </c>
      <c r="M41" s="103" t="str">
        <f>IF(Expenses7[[#This Row],[Employee ID]]="(enter ID)","(autofill)",IF(Expenses7[[#This Row],[Employee ID]]="","",IFERROR(ROUND(ROUND(Expenses7[[#This Row],[Miles Traveled]]*0.655,2)+Expenses7[[#This Row],[Meals 
Cost]]+Expenses7[[#This Row],[Lodging Cost]],2),0)))</f>
        <v/>
      </c>
      <c r="N4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 spans="1:14" x14ac:dyDescent="0.25">
      <c r="A42" s="89"/>
      <c r="B42" s="100" t="str">
        <f>IF(Expenses7[[#This Row],[Employee ID]]="(enter ID)","(autofill)",IF(Expenses7[[#This Row],[Employee ID]]="","",IFERROR(VLOOKUP(Expenses7[[#This Row],[Employee ID]],[1]!EmployeeInfo[#Data],3,0),"ID ERROR")))</f>
        <v/>
      </c>
      <c r="C42" s="90"/>
      <c r="D42" s="91"/>
      <c r="E42" s="92"/>
      <c r="F42" s="87"/>
      <c r="G42" s="136"/>
      <c r="H42" s="101" t="str">
        <f>IF(Expenses7[[#This Row],[Employee ID]]="(enter ID)","(autofill)",IF(Expenses7[[#This Row],[Employee ID]]="","",IFERROR(VLOOKUP(Expenses7[[#This Row],[Employee ID]],[1]!EmployeeInfo[#Data],7,0),"ID ERROR")))</f>
        <v/>
      </c>
      <c r="I42" s="88"/>
      <c r="J42" s="125"/>
      <c r="K42" s="125"/>
      <c r="L42" s="103" t="str">
        <f>IF(Expenses7[[#This Row],[Employee ID]]="(enter ID)","(autofill)",IF(Expenses7[[#This Row],[Employee ID]]="","",IFERROR(ROUND(Expenses7[[#This Row],['# of Hours]]*Expenses7[[#This Row],[Hourly Rate]],2),0)))</f>
        <v/>
      </c>
      <c r="M42" s="103" t="str">
        <f>IF(Expenses7[[#This Row],[Employee ID]]="(enter ID)","(autofill)",IF(Expenses7[[#This Row],[Employee ID]]="","",IFERROR(ROUND(ROUND(Expenses7[[#This Row],[Miles Traveled]]*0.655,2)+Expenses7[[#This Row],[Meals 
Cost]]+Expenses7[[#This Row],[Lodging Cost]],2),0)))</f>
        <v/>
      </c>
      <c r="N4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 spans="1:14" x14ac:dyDescent="0.25">
      <c r="A43" s="89"/>
      <c r="B43" s="100" t="str">
        <f>IF(Expenses7[[#This Row],[Employee ID]]="(enter ID)","(autofill)",IF(Expenses7[[#This Row],[Employee ID]]="","",IFERROR(VLOOKUP(Expenses7[[#This Row],[Employee ID]],[1]!EmployeeInfo[#Data],3,0),"ID ERROR")))</f>
        <v/>
      </c>
      <c r="C43" s="90"/>
      <c r="D43" s="91"/>
      <c r="E43" s="92"/>
      <c r="F43" s="87"/>
      <c r="G43" s="136"/>
      <c r="H43" s="101" t="str">
        <f>IF(Expenses7[[#This Row],[Employee ID]]="(enter ID)","(autofill)",IF(Expenses7[[#This Row],[Employee ID]]="","",IFERROR(VLOOKUP(Expenses7[[#This Row],[Employee ID]],[1]!EmployeeInfo[#Data],7,0),"ID ERROR")))</f>
        <v/>
      </c>
      <c r="I43" s="88"/>
      <c r="J43" s="125"/>
      <c r="K43" s="125"/>
      <c r="L43" s="103" t="str">
        <f>IF(Expenses7[[#This Row],[Employee ID]]="(enter ID)","(autofill)",IF(Expenses7[[#This Row],[Employee ID]]="","",IFERROR(ROUND(Expenses7[[#This Row],['# of Hours]]*Expenses7[[#This Row],[Hourly Rate]],2),0)))</f>
        <v/>
      </c>
      <c r="M43" s="103" t="str">
        <f>IF(Expenses7[[#This Row],[Employee ID]]="(enter ID)","(autofill)",IF(Expenses7[[#This Row],[Employee ID]]="","",IFERROR(ROUND(ROUND(Expenses7[[#This Row],[Miles Traveled]]*0.655,2)+Expenses7[[#This Row],[Meals 
Cost]]+Expenses7[[#This Row],[Lodging Cost]],2),0)))</f>
        <v/>
      </c>
      <c r="N4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 spans="1:14" x14ac:dyDescent="0.25">
      <c r="A44" s="89"/>
      <c r="B44" s="100" t="str">
        <f>IF(Expenses7[[#This Row],[Employee ID]]="(enter ID)","(autofill)",IF(Expenses7[[#This Row],[Employee ID]]="","",IFERROR(VLOOKUP(Expenses7[[#This Row],[Employee ID]],[1]!EmployeeInfo[#Data],3,0),"ID ERROR")))</f>
        <v/>
      </c>
      <c r="C44" s="90"/>
      <c r="D44" s="91"/>
      <c r="E44" s="92"/>
      <c r="F44" s="87"/>
      <c r="G44" s="136"/>
      <c r="H44" s="101" t="str">
        <f>IF(Expenses7[[#This Row],[Employee ID]]="(enter ID)","(autofill)",IF(Expenses7[[#This Row],[Employee ID]]="","",IFERROR(VLOOKUP(Expenses7[[#This Row],[Employee ID]],[1]!EmployeeInfo[#Data],7,0),"ID ERROR")))</f>
        <v/>
      </c>
      <c r="I44" s="88"/>
      <c r="J44" s="125"/>
      <c r="K44" s="125"/>
      <c r="L44" s="103" t="str">
        <f>IF(Expenses7[[#This Row],[Employee ID]]="(enter ID)","(autofill)",IF(Expenses7[[#This Row],[Employee ID]]="","",IFERROR(ROUND(Expenses7[[#This Row],['# of Hours]]*Expenses7[[#This Row],[Hourly Rate]],2),0)))</f>
        <v/>
      </c>
      <c r="M44" s="103" t="str">
        <f>IF(Expenses7[[#This Row],[Employee ID]]="(enter ID)","(autofill)",IF(Expenses7[[#This Row],[Employee ID]]="","",IFERROR(ROUND(ROUND(Expenses7[[#This Row],[Miles Traveled]]*0.655,2)+Expenses7[[#This Row],[Meals 
Cost]]+Expenses7[[#This Row],[Lodging Cost]],2),0)))</f>
        <v/>
      </c>
      <c r="N4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 spans="1:14" x14ac:dyDescent="0.25">
      <c r="A45" s="89"/>
      <c r="B45" s="100" t="str">
        <f>IF(Expenses7[[#This Row],[Employee ID]]="(enter ID)","(autofill)",IF(Expenses7[[#This Row],[Employee ID]]="","",IFERROR(VLOOKUP(Expenses7[[#This Row],[Employee ID]],[1]!EmployeeInfo[#Data],3,0),"ID ERROR")))</f>
        <v/>
      </c>
      <c r="C45" s="90"/>
      <c r="D45" s="91"/>
      <c r="E45" s="92"/>
      <c r="F45" s="87"/>
      <c r="G45" s="136"/>
      <c r="H45" s="101" t="str">
        <f>IF(Expenses7[[#This Row],[Employee ID]]="(enter ID)","(autofill)",IF(Expenses7[[#This Row],[Employee ID]]="","",IFERROR(VLOOKUP(Expenses7[[#This Row],[Employee ID]],[1]!EmployeeInfo[#Data],7,0),"ID ERROR")))</f>
        <v/>
      </c>
      <c r="I45" s="88"/>
      <c r="J45" s="125"/>
      <c r="K45" s="125"/>
      <c r="L45" s="103" t="str">
        <f>IF(Expenses7[[#This Row],[Employee ID]]="(enter ID)","(autofill)",IF(Expenses7[[#This Row],[Employee ID]]="","",IFERROR(ROUND(Expenses7[[#This Row],['# of Hours]]*Expenses7[[#This Row],[Hourly Rate]],2),0)))</f>
        <v/>
      </c>
      <c r="M45" s="103" t="str">
        <f>IF(Expenses7[[#This Row],[Employee ID]]="(enter ID)","(autofill)",IF(Expenses7[[#This Row],[Employee ID]]="","",IFERROR(ROUND(ROUND(Expenses7[[#This Row],[Miles Traveled]]*0.655,2)+Expenses7[[#This Row],[Meals 
Cost]]+Expenses7[[#This Row],[Lodging Cost]],2),0)))</f>
        <v/>
      </c>
      <c r="N4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 spans="1:14" x14ac:dyDescent="0.25">
      <c r="A46" s="89"/>
      <c r="B46" s="100" t="str">
        <f>IF(Expenses7[[#This Row],[Employee ID]]="(enter ID)","(autofill)",IF(Expenses7[[#This Row],[Employee ID]]="","",IFERROR(VLOOKUP(Expenses7[[#This Row],[Employee ID]],[1]!EmployeeInfo[#Data],3,0),"ID ERROR")))</f>
        <v/>
      </c>
      <c r="C46" s="90"/>
      <c r="D46" s="91"/>
      <c r="E46" s="92"/>
      <c r="F46" s="87"/>
      <c r="G46" s="136"/>
      <c r="H46" s="101" t="str">
        <f>IF(Expenses7[[#This Row],[Employee ID]]="(enter ID)","(autofill)",IF(Expenses7[[#This Row],[Employee ID]]="","",IFERROR(VLOOKUP(Expenses7[[#This Row],[Employee ID]],[1]!EmployeeInfo[#Data],7,0),"ID ERROR")))</f>
        <v/>
      </c>
      <c r="I46" s="88"/>
      <c r="J46" s="125"/>
      <c r="K46" s="125"/>
      <c r="L46" s="103" t="str">
        <f>IF(Expenses7[[#This Row],[Employee ID]]="(enter ID)","(autofill)",IF(Expenses7[[#This Row],[Employee ID]]="","",IFERROR(ROUND(Expenses7[[#This Row],['# of Hours]]*Expenses7[[#This Row],[Hourly Rate]],2),0)))</f>
        <v/>
      </c>
      <c r="M46" s="103" t="str">
        <f>IF(Expenses7[[#This Row],[Employee ID]]="(enter ID)","(autofill)",IF(Expenses7[[#This Row],[Employee ID]]="","",IFERROR(ROUND(ROUND(Expenses7[[#This Row],[Miles Traveled]]*0.655,2)+Expenses7[[#This Row],[Meals 
Cost]]+Expenses7[[#This Row],[Lodging Cost]],2),0)))</f>
        <v/>
      </c>
      <c r="N4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 spans="1:14" x14ac:dyDescent="0.25">
      <c r="A47" s="89"/>
      <c r="B47" s="100" t="str">
        <f>IF(Expenses7[[#This Row],[Employee ID]]="(enter ID)","(autofill)",IF(Expenses7[[#This Row],[Employee ID]]="","",IFERROR(VLOOKUP(Expenses7[[#This Row],[Employee ID]],[1]!EmployeeInfo[#Data],3,0),"ID ERROR")))</f>
        <v/>
      </c>
      <c r="C47" s="90"/>
      <c r="D47" s="91"/>
      <c r="E47" s="92"/>
      <c r="F47" s="87"/>
      <c r="G47" s="136"/>
      <c r="H47" s="101" t="str">
        <f>IF(Expenses7[[#This Row],[Employee ID]]="(enter ID)","(autofill)",IF(Expenses7[[#This Row],[Employee ID]]="","",IFERROR(VLOOKUP(Expenses7[[#This Row],[Employee ID]],[1]!EmployeeInfo[#Data],7,0),"ID ERROR")))</f>
        <v/>
      </c>
      <c r="I47" s="88"/>
      <c r="J47" s="125"/>
      <c r="K47" s="125"/>
      <c r="L47" s="103" t="str">
        <f>IF(Expenses7[[#This Row],[Employee ID]]="(enter ID)","(autofill)",IF(Expenses7[[#This Row],[Employee ID]]="","",IFERROR(ROUND(Expenses7[[#This Row],['# of Hours]]*Expenses7[[#This Row],[Hourly Rate]],2),0)))</f>
        <v/>
      </c>
      <c r="M47" s="103" t="str">
        <f>IF(Expenses7[[#This Row],[Employee ID]]="(enter ID)","(autofill)",IF(Expenses7[[#This Row],[Employee ID]]="","",IFERROR(ROUND(ROUND(Expenses7[[#This Row],[Miles Traveled]]*0.655,2)+Expenses7[[#This Row],[Meals 
Cost]]+Expenses7[[#This Row],[Lodging Cost]],2),0)))</f>
        <v/>
      </c>
      <c r="N4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 spans="1:14" x14ac:dyDescent="0.25">
      <c r="A48" s="89"/>
      <c r="B48" s="100" t="str">
        <f>IF(Expenses7[[#This Row],[Employee ID]]="(enter ID)","(autofill)",IF(Expenses7[[#This Row],[Employee ID]]="","",IFERROR(VLOOKUP(Expenses7[[#This Row],[Employee ID]],[1]!EmployeeInfo[#Data],3,0),"ID ERROR")))</f>
        <v/>
      </c>
      <c r="C48" s="90"/>
      <c r="D48" s="91"/>
      <c r="E48" s="92"/>
      <c r="F48" s="87"/>
      <c r="G48" s="136"/>
      <c r="H48" s="101" t="str">
        <f>IF(Expenses7[[#This Row],[Employee ID]]="(enter ID)","(autofill)",IF(Expenses7[[#This Row],[Employee ID]]="","",IFERROR(VLOOKUP(Expenses7[[#This Row],[Employee ID]],[1]!EmployeeInfo[#Data],7,0),"ID ERROR")))</f>
        <v/>
      </c>
      <c r="I48" s="88"/>
      <c r="J48" s="125"/>
      <c r="K48" s="125"/>
      <c r="L48" s="103" t="str">
        <f>IF(Expenses7[[#This Row],[Employee ID]]="(enter ID)","(autofill)",IF(Expenses7[[#This Row],[Employee ID]]="","",IFERROR(ROUND(Expenses7[[#This Row],['# of Hours]]*Expenses7[[#This Row],[Hourly Rate]],2),0)))</f>
        <v/>
      </c>
      <c r="M48" s="103" t="str">
        <f>IF(Expenses7[[#This Row],[Employee ID]]="(enter ID)","(autofill)",IF(Expenses7[[#This Row],[Employee ID]]="","",IFERROR(ROUND(ROUND(Expenses7[[#This Row],[Miles Traveled]]*0.655,2)+Expenses7[[#This Row],[Meals 
Cost]]+Expenses7[[#This Row],[Lodging Cost]],2),0)))</f>
        <v/>
      </c>
      <c r="N4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 spans="1:14" x14ac:dyDescent="0.25">
      <c r="A49" s="89"/>
      <c r="B49" s="100" t="str">
        <f>IF(Expenses7[[#This Row],[Employee ID]]="(enter ID)","(autofill)",IF(Expenses7[[#This Row],[Employee ID]]="","",IFERROR(VLOOKUP(Expenses7[[#This Row],[Employee ID]],[1]!EmployeeInfo[#Data],3,0),"ID ERROR")))</f>
        <v/>
      </c>
      <c r="C49" s="90"/>
      <c r="D49" s="91"/>
      <c r="E49" s="92"/>
      <c r="F49" s="87"/>
      <c r="G49" s="136"/>
      <c r="H49" s="101" t="str">
        <f>IF(Expenses7[[#This Row],[Employee ID]]="(enter ID)","(autofill)",IF(Expenses7[[#This Row],[Employee ID]]="","",IFERROR(VLOOKUP(Expenses7[[#This Row],[Employee ID]],[1]!EmployeeInfo[#Data],7,0),"ID ERROR")))</f>
        <v/>
      </c>
      <c r="I49" s="88"/>
      <c r="J49" s="125"/>
      <c r="K49" s="125"/>
      <c r="L49" s="103" t="str">
        <f>IF(Expenses7[[#This Row],[Employee ID]]="(enter ID)","(autofill)",IF(Expenses7[[#This Row],[Employee ID]]="","",IFERROR(ROUND(Expenses7[[#This Row],['# of Hours]]*Expenses7[[#This Row],[Hourly Rate]],2),0)))</f>
        <v/>
      </c>
      <c r="M49" s="103" t="str">
        <f>IF(Expenses7[[#This Row],[Employee ID]]="(enter ID)","(autofill)",IF(Expenses7[[#This Row],[Employee ID]]="","",IFERROR(ROUND(ROUND(Expenses7[[#This Row],[Miles Traveled]]*0.655,2)+Expenses7[[#This Row],[Meals 
Cost]]+Expenses7[[#This Row],[Lodging Cost]],2),0)))</f>
        <v/>
      </c>
      <c r="N4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 spans="1:14" x14ac:dyDescent="0.25">
      <c r="A50" s="89"/>
      <c r="B50" s="100" t="str">
        <f>IF(Expenses7[[#This Row],[Employee ID]]="(enter ID)","(autofill)",IF(Expenses7[[#This Row],[Employee ID]]="","",IFERROR(VLOOKUP(Expenses7[[#This Row],[Employee ID]],[1]!EmployeeInfo[#Data],3,0),"ID ERROR")))</f>
        <v/>
      </c>
      <c r="C50" s="90"/>
      <c r="D50" s="91"/>
      <c r="E50" s="92"/>
      <c r="F50" s="87"/>
      <c r="G50" s="136"/>
      <c r="H50" s="101" t="str">
        <f>IF(Expenses7[[#This Row],[Employee ID]]="(enter ID)","(autofill)",IF(Expenses7[[#This Row],[Employee ID]]="","",IFERROR(VLOOKUP(Expenses7[[#This Row],[Employee ID]],[1]!EmployeeInfo[#Data],7,0),"ID ERROR")))</f>
        <v/>
      </c>
      <c r="I50" s="88"/>
      <c r="J50" s="125"/>
      <c r="K50" s="125"/>
      <c r="L50" s="103" t="str">
        <f>IF(Expenses7[[#This Row],[Employee ID]]="(enter ID)","(autofill)",IF(Expenses7[[#This Row],[Employee ID]]="","",IFERROR(ROUND(Expenses7[[#This Row],['# of Hours]]*Expenses7[[#This Row],[Hourly Rate]],2),0)))</f>
        <v/>
      </c>
      <c r="M50" s="103" t="str">
        <f>IF(Expenses7[[#This Row],[Employee ID]]="(enter ID)","(autofill)",IF(Expenses7[[#This Row],[Employee ID]]="","",IFERROR(ROUND(ROUND(Expenses7[[#This Row],[Miles Traveled]]*0.655,2)+Expenses7[[#This Row],[Meals 
Cost]]+Expenses7[[#This Row],[Lodging Cost]],2),0)))</f>
        <v/>
      </c>
      <c r="N5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 spans="1:14" x14ac:dyDescent="0.25">
      <c r="A51" s="89"/>
      <c r="B51" s="100" t="str">
        <f>IF(Expenses7[[#This Row],[Employee ID]]="(enter ID)","(autofill)",IF(Expenses7[[#This Row],[Employee ID]]="","",IFERROR(VLOOKUP(Expenses7[[#This Row],[Employee ID]],[1]!EmployeeInfo[#Data],3,0),"ID ERROR")))</f>
        <v/>
      </c>
      <c r="C51" s="90"/>
      <c r="D51" s="91"/>
      <c r="E51" s="92"/>
      <c r="F51" s="87"/>
      <c r="G51" s="136"/>
      <c r="H51" s="101" t="str">
        <f>IF(Expenses7[[#This Row],[Employee ID]]="(enter ID)","(autofill)",IF(Expenses7[[#This Row],[Employee ID]]="","",IFERROR(VLOOKUP(Expenses7[[#This Row],[Employee ID]],[1]!EmployeeInfo[#Data],7,0),"ID ERROR")))</f>
        <v/>
      </c>
      <c r="I51" s="88"/>
      <c r="J51" s="125"/>
      <c r="K51" s="125"/>
      <c r="L51" s="103" t="str">
        <f>IF(Expenses7[[#This Row],[Employee ID]]="(enter ID)","(autofill)",IF(Expenses7[[#This Row],[Employee ID]]="","",IFERROR(ROUND(Expenses7[[#This Row],['# of Hours]]*Expenses7[[#This Row],[Hourly Rate]],2),0)))</f>
        <v/>
      </c>
      <c r="M51" s="103" t="str">
        <f>IF(Expenses7[[#This Row],[Employee ID]]="(enter ID)","(autofill)",IF(Expenses7[[#This Row],[Employee ID]]="","",IFERROR(ROUND(ROUND(Expenses7[[#This Row],[Miles Traveled]]*0.655,2)+Expenses7[[#This Row],[Meals 
Cost]]+Expenses7[[#This Row],[Lodging Cost]],2),0)))</f>
        <v/>
      </c>
      <c r="N5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 spans="1:14" x14ac:dyDescent="0.25">
      <c r="A52" s="89"/>
      <c r="B52" s="100" t="str">
        <f>IF(Expenses7[[#This Row],[Employee ID]]="(enter ID)","(autofill)",IF(Expenses7[[#This Row],[Employee ID]]="","",IFERROR(VLOOKUP(Expenses7[[#This Row],[Employee ID]],[1]!EmployeeInfo[#Data],3,0),"ID ERROR")))</f>
        <v/>
      </c>
      <c r="C52" s="90"/>
      <c r="D52" s="91"/>
      <c r="E52" s="92"/>
      <c r="F52" s="87"/>
      <c r="G52" s="136"/>
      <c r="H52" s="101" t="str">
        <f>IF(Expenses7[[#This Row],[Employee ID]]="(enter ID)","(autofill)",IF(Expenses7[[#This Row],[Employee ID]]="","",IFERROR(VLOOKUP(Expenses7[[#This Row],[Employee ID]],[1]!EmployeeInfo[#Data],7,0),"ID ERROR")))</f>
        <v/>
      </c>
      <c r="I52" s="88"/>
      <c r="J52" s="125"/>
      <c r="K52" s="125"/>
      <c r="L52" s="103" t="str">
        <f>IF(Expenses7[[#This Row],[Employee ID]]="(enter ID)","(autofill)",IF(Expenses7[[#This Row],[Employee ID]]="","",IFERROR(ROUND(Expenses7[[#This Row],['# of Hours]]*Expenses7[[#This Row],[Hourly Rate]],2),0)))</f>
        <v/>
      </c>
      <c r="M52" s="103" t="str">
        <f>IF(Expenses7[[#This Row],[Employee ID]]="(enter ID)","(autofill)",IF(Expenses7[[#This Row],[Employee ID]]="","",IFERROR(ROUND(ROUND(Expenses7[[#This Row],[Miles Traveled]]*0.655,2)+Expenses7[[#This Row],[Meals 
Cost]]+Expenses7[[#This Row],[Lodging Cost]],2),0)))</f>
        <v/>
      </c>
      <c r="N5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 spans="1:14" x14ac:dyDescent="0.25">
      <c r="A53" s="89"/>
      <c r="B53" s="100" t="str">
        <f>IF(Expenses7[[#This Row],[Employee ID]]="(enter ID)","(autofill)",IF(Expenses7[[#This Row],[Employee ID]]="","",IFERROR(VLOOKUP(Expenses7[[#This Row],[Employee ID]],[1]!EmployeeInfo[#Data],3,0),"ID ERROR")))</f>
        <v/>
      </c>
      <c r="C53" s="90"/>
      <c r="D53" s="91"/>
      <c r="E53" s="92"/>
      <c r="F53" s="87"/>
      <c r="G53" s="136"/>
      <c r="H53" s="101" t="str">
        <f>IF(Expenses7[[#This Row],[Employee ID]]="(enter ID)","(autofill)",IF(Expenses7[[#This Row],[Employee ID]]="","",IFERROR(VLOOKUP(Expenses7[[#This Row],[Employee ID]],[1]!EmployeeInfo[#Data],7,0),"ID ERROR")))</f>
        <v/>
      </c>
      <c r="I53" s="88"/>
      <c r="J53" s="125"/>
      <c r="K53" s="125"/>
      <c r="L53" s="103" t="str">
        <f>IF(Expenses7[[#This Row],[Employee ID]]="(enter ID)","(autofill)",IF(Expenses7[[#This Row],[Employee ID]]="","",IFERROR(ROUND(Expenses7[[#This Row],['# of Hours]]*Expenses7[[#This Row],[Hourly Rate]],2),0)))</f>
        <v/>
      </c>
      <c r="M53" s="103" t="str">
        <f>IF(Expenses7[[#This Row],[Employee ID]]="(enter ID)","(autofill)",IF(Expenses7[[#This Row],[Employee ID]]="","",IFERROR(ROUND(ROUND(Expenses7[[#This Row],[Miles Traveled]]*0.655,2)+Expenses7[[#This Row],[Meals 
Cost]]+Expenses7[[#This Row],[Lodging Cost]],2),0)))</f>
        <v/>
      </c>
      <c r="N5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 spans="1:14" x14ac:dyDescent="0.25">
      <c r="A54" s="89"/>
      <c r="B54" s="100" t="str">
        <f>IF(Expenses7[[#This Row],[Employee ID]]="(enter ID)","(autofill)",IF(Expenses7[[#This Row],[Employee ID]]="","",IFERROR(VLOOKUP(Expenses7[[#This Row],[Employee ID]],[1]!EmployeeInfo[#Data],3,0),"ID ERROR")))</f>
        <v/>
      </c>
      <c r="C54" s="90"/>
      <c r="D54" s="91"/>
      <c r="E54" s="92"/>
      <c r="F54" s="87"/>
      <c r="G54" s="136"/>
      <c r="H54" s="101" t="str">
        <f>IF(Expenses7[[#This Row],[Employee ID]]="(enter ID)","(autofill)",IF(Expenses7[[#This Row],[Employee ID]]="","",IFERROR(VLOOKUP(Expenses7[[#This Row],[Employee ID]],[1]!EmployeeInfo[#Data],7,0),"ID ERROR")))</f>
        <v/>
      </c>
      <c r="I54" s="88"/>
      <c r="J54" s="125"/>
      <c r="K54" s="125"/>
      <c r="L54" s="103" t="str">
        <f>IF(Expenses7[[#This Row],[Employee ID]]="(enter ID)","(autofill)",IF(Expenses7[[#This Row],[Employee ID]]="","",IFERROR(ROUND(Expenses7[[#This Row],['# of Hours]]*Expenses7[[#This Row],[Hourly Rate]],2),0)))</f>
        <v/>
      </c>
      <c r="M54" s="103" t="str">
        <f>IF(Expenses7[[#This Row],[Employee ID]]="(enter ID)","(autofill)",IF(Expenses7[[#This Row],[Employee ID]]="","",IFERROR(ROUND(ROUND(Expenses7[[#This Row],[Miles Traveled]]*0.655,2)+Expenses7[[#This Row],[Meals 
Cost]]+Expenses7[[#This Row],[Lodging Cost]],2),0)))</f>
        <v/>
      </c>
      <c r="N5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 spans="1:14" x14ac:dyDescent="0.25">
      <c r="A55" s="89"/>
      <c r="B55" s="100" t="str">
        <f>IF(Expenses7[[#This Row],[Employee ID]]="(enter ID)","(autofill)",IF(Expenses7[[#This Row],[Employee ID]]="","",IFERROR(VLOOKUP(Expenses7[[#This Row],[Employee ID]],[1]!EmployeeInfo[#Data],3,0),"ID ERROR")))</f>
        <v/>
      </c>
      <c r="C55" s="90"/>
      <c r="D55" s="91"/>
      <c r="E55" s="92"/>
      <c r="F55" s="87"/>
      <c r="G55" s="136"/>
      <c r="H55" s="101" t="str">
        <f>IF(Expenses7[[#This Row],[Employee ID]]="(enter ID)","(autofill)",IF(Expenses7[[#This Row],[Employee ID]]="","",IFERROR(VLOOKUP(Expenses7[[#This Row],[Employee ID]],[1]!EmployeeInfo[#Data],7,0),"ID ERROR")))</f>
        <v/>
      </c>
      <c r="I55" s="88"/>
      <c r="J55" s="125"/>
      <c r="K55" s="125"/>
      <c r="L55" s="103" t="str">
        <f>IF(Expenses7[[#This Row],[Employee ID]]="(enter ID)","(autofill)",IF(Expenses7[[#This Row],[Employee ID]]="","",IFERROR(ROUND(Expenses7[[#This Row],['# of Hours]]*Expenses7[[#This Row],[Hourly Rate]],2),0)))</f>
        <v/>
      </c>
      <c r="M55" s="103" t="str">
        <f>IF(Expenses7[[#This Row],[Employee ID]]="(enter ID)","(autofill)",IF(Expenses7[[#This Row],[Employee ID]]="","",IFERROR(ROUND(ROUND(Expenses7[[#This Row],[Miles Traveled]]*0.655,2)+Expenses7[[#This Row],[Meals 
Cost]]+Expenses7[[#This Row],[Lodging Cost]],2),0)))</f>
        <v/>
      </c>
      <c r="N5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 spans="1:14" x14ac:dyDescent="0.25">
      <c r="A56" s="89"/>
      <c r="B56" s="100" t="str">
        <f>IF(Expenses7[[#This Row],[Employee ID]]="(enter ID)","(autofill)",IF(Expenses7[[#This Row],[Employee ID]]="","",IFERROR(VLOOKUP(Expenses7[[#This Row],[Employee ID]],[1]!EmployeeInfo[#Data],3,0),"ID ERROR")))</f>
        <v/>
      </c>
      <c r="C56" s="90"/>
      <c r="D56" s="91"/>
      <c r="E56" s="92"/>
      <c r="F56" s="87"/>
      <c r="G56" s="136"/>
      <c r="H56" s="101" t="str">
        <f>IF(Expenses7[[#This Row],[Employee ID]]="(enter ID)","(autofill)",IF(Expenses7[[#This Row],[Employee ID]]="","",IFERROR(VLOOKUP(Expenses7[[#This Row],[Employee ID]],[1]!EmployeeInfo[#Data],7,0),"ID ERROR")))</f>
        <v/>
      </c>
      <c r="I56" s="88"/>
      <c r="J56" s="125"/>
      <c r="K56" s="125"/>
      <c r="L56" s="103" t="str">
        <f>IF(Expenses7[[#This Row],[Employee ID]]="(enter ID)","(autofill)",IF(Expenses7[[#This Row],[Employee ID]]="","",IFERROR(ROUND(Expenses7[[#This Row],['# of Hours]]*Expenses7[[#This Row],[Hourly Rate]],2),0)))</f>
        <v/>
      </c>
      <c r="M56" s="103" t="str">
        <f>IF(Expenses7[[#This Row],[Employee ID]]="(enter ID)","(autofill)",IF(Expenses7[[#This Row],[Employee ID]]="","",IFERROR(ROUND(ROUND(Expenses7[[#This Row],[Miles Traveled]]*0.655,2)+Expenses7[[#This Row],[Meals 
Cost]]+Expenses7[[#This Row],[Lodging Cost]],2),0)))</f>
        <v/>
      </c>
      <c r="N5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 spans="1:14" x14ac:dyDescent="0.25">
      <c r="A57" s="89"/>
      <c r="B57" s="100" t="str">
        <f>IF(Expenses7[[#This Row],[Employee ID]]="(enter ID)","(autofill)",IF(Expenses7[[#This Row],[Employee ID]]="","",IFERROR(VLOOKUP(Expenses7[[#This Row],[Employee ID]],[1]!EmployeeInfo[#Data],3,0),"ID ERROR")))</f>
        <v/>
      </c>
      <c r="C57" s="90"/>
      <c r="D57" s="91"/>
      <c r="E57" s="92"/>
      <c r="F57" s="87"/>
      <c r="G57" s="136"/>
      <c r="H57" s="101" t="str">
        <f>IF(Expenses7[[#This Row],[Employee ID]]="(enter ID)","(autofill)",IF(Expenses7[[#This Row],[Employee ID]]="","",IFERROR(VLOOKUP(Expenses7[[#This Row],[Employee ID]],[1]!EmployeeInfo[#Data],7,0),"ID ERROR")))</f>
        <v/>
      </c>
      <c r="I57" s="88"/>
      <c r="J57" s="125"/>
      <c r="K57" s="125"/>
      <c r="L57" s="103" t="str">
        <f>IF(Expenses7[[#This Row],[Employee ID]]="(enter ID)","(autofill)",IF(Expenses7[[#This Row],[Employee ID]]="","",IFERROR(ROUND(Expenses7[[#This Row],['# of Hours]]*Expenses7[[#This Row],[Hourly Rate]],2),0)))</f>
        <v/>
      </c>
      <c r="M57" s="103" t="str">
        <f>IF(Expenses7[[#This Row],[Employee ID]]="(enter ID)","(autofill)",IF(Expenses7[[#This Row],[Employee ID]]="","",IFERROR(ROUND(ROUND(Expenses7[[#This Row],[Miles Traveled]]*0.655,2)+Expenses7[[#This Row],[Meals 
Cost]]+Expenses7[[#This Row],[Lodging Cost]],2),0)))</f>
        <v/>
      </c>
      <c r="N5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 spans="1:14" x14ac:dyDescent="0.25">
      <c r="A58" s="89"/>
      <c r="B58" s="100" t="str">
        <f>IF(Expenses7[[#This Row],[Employee ID]]="(enter ID)","(autofill)",IF(Expenses7[[#This Row],[Employee ID]]="","",IFERROR(VLOOKUP(Expenses7[[#This Row],[Employee ID]],[1]!EmployeeInfo[#Data],3,0),"ID ERROR")))</f>
        <v/>
      </c>
      <c r="C58" s="90"/>
      <c r="D58" s="91"/>
      <c r="E58" s="92"/>
      <c r="F58" s="87"/>
      <c r="G58" s="136"/>
      <c r="H58" s="101" t="str">
        <f>IF(Expenses7[[#This Row],[Employee ID]]="(enter ID)","(autofill)",IF(Expenses7[[#This Row],[Employee ID]]="","",IFERROR(VLOOKUP(Expenses7[[#This Row],[Employee ID]],[1]!EmployeeInfo[#Data],7,0),"ID ERROR")))</f>
        <v/>
      </c>
      <c r="I58" s="88"/>
      <c r="J58" s="125"/>
      <c r="K58" s="125"/>
      <c r="L58" s="103" t="str">
        <f>IF(Expenses7[[#This Row],[Employee ID]]="(enter ID)","(autofill)",IF(Expenses7[[#This Row],[Employee ID]]="","",IFERROR(ROUND(Expenses7[[#This Row],['# of Hours]]*Expenses7[[#This Row],[Hourly Rate]],2),0)))</f>
        <v/>
      </c>
      <c r="M58" s="103" t="str">
        <f>IF(Expenses7[[#This Row],[Employee ID]]="(enter ID)","(autofill)",IF(Expenses7[[#This Row],[Employee ID]]="","",IFERROR(ROUND(ROUND(Expenses7[[#This Row],[Miles Traveled]]*0.655,2)+Expenses7[[#This Row],[Meals 
Cost]]+Expenses7[[#This Row],[Lodging Cost]],2),0)))</f>
        <v/>
      </c>
      <c r="N5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 spans="1:14" x14ac:dyDescent="0.25">
      <c r="A59" s="89"/>
      <c r="B59" s="100" t="str">
        <f>IF(Expenses7[[#This Row],[Employee ID]]="(enter ID)","(autofill)",IF(Expenses7[[#This Row],[Employee ID]]="","",IFERROR(VLOOKUP(Expenses7[[#This Row],[Employee ID]],[1]!EmployeeInfo[#Data],3,0),"ID ERROR")))</f>
        <v/>
      </c>
      <c r="C59" s="90"/>
      <c r="D59" s="91"/>
      <c r="E59" s="92"/>
      <c r="F59" s="87"/>
      <c r="G59" s="136"/>
      <c r="H59" s="101" t="str">
        <f>IF(Expenses7[[#This Row],[Employee ID]]="(enter ID)","(autofill)",IF(Expenses7[[#This Row],[Employee ID]]="","",IFERROR(VLOOKUP(Expenses7[[#This Row],[Employee ID]],[1]!EmployeeInfo[#Data],7,0),"ID ERROR")))</f>
        <v/>
      </c>
      <c r="I59" s="88"/>
      <c r="J59" s="125"/>
      <c r="K59" s="125"/>
      <c r="L59" s="103" t="str">
        <f>IF(Expenses7[[#This Row],[Employee ID]]="(enter ID)","(autofill)",IF(Expenses7[[#This Row],[Employee ID]]="","",IFERROR(ROUND(Expenses7[[#This Row],['# of Hours]]*Expenses7[[#This Row],[Hourly Rate]],2),0)))</f>
        <v/>
      </c>
      <c r="M59" s="103" t="str">
        <f>IF(Expenses7[[#This Row],[Employee ID]]="(enter ID)","(autofill)",IF(Expenses7[[#This Row],[Employee ID]]="","",IFERROR(ROUND(ROUND(Expenses7[[#This Row],[Miles Traveled]]*0.655,2)+Expenses7[[#This Row],[Meals 
Cost]]+Expenses7[[#This Row],[Lodging Cost]],2),0)))</f>
        <v/>
      </c>
      <c r="N5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 spans="1:14" x14ac:dyDescent="0.25">
      <c r="A60" s="89"/>
      <c r="B60" s="100" t="str">
        <f>IF(Expenses7[[#This Row],[Employee ID]]="(enter ID)","(autofill)",IF(Expenses7[[#This Row],[Employee ID]]="","",IFERROR(VLOOKUP(Expenses7[[#This Row],[Employee ID]],[1]!EmployeeInfo[#Data],3,0),"ID ERROR")))</f>
        <v/>
      </c>
      <c r="C60" s="90"/>
      <c r="D60" s="91"/>
      <c r="E60" s="92"/>
      <c r="F60" s="87"/>
      <c r="G60" s="136"/>
      <c r="H60" s="101" t="str">
        <f>IF(Expenses7[[#This Row],[Employee ID]]="(enter ID)","(autofill)",IF(Expenses7[[#This Row],[Employee ID]]="","",IFERROR(VLOOKUP(Expenses7[[#This Row],[Employee ID]],[1]!EmployeeInfo[#Data],7,0),"ID ERROR")))</f>
        <v/>
      </c>
      <c r="I60" s="88"/>
      <c r="J60" s="125"/>
      <c r="K60" s="125"/>
      <c r="L60" s="103" t="str">
        <f>IF(Expenses7[[#This Row],[Employee ID]]="(enter ID)","(autofill)",IF(Expenses7[[#This Row],[Employee ID]]="","",IFERROR(ROUND(Expenses7[[#This Row],['# of Hours]]*Expenses7[[#This Row],[Hourly Rate]],2),0)))</f>
        <v/>
      </c>
      <c r="M60" s="103" t="str">
        <f>IF(Expenses7[[#This Row],[Employee ID]]="(enter ID)","(autofill)",IF(Expenses7[[#This Row],[Employee ID]]="","",IFERROR(ROUND(ROUND(Expenses7[[#This Row],[Miles Traveled]]*0.655,2)+Expenses7[[#This Row],[Meals 
Cost]]+Expenses7[[#This Row],[Lodging Cost]],2),0)))</f>
        <v/>
      </c>
      <c r="N6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 spans="1:14" x14ac:dyDescent="0.25">
      <c r="A61" s="89"/>
      <c r="B61" s="100" t="str">
        <f>IF(Expenses7[[#This Row],[Employee ID]]="(enter ID)","(autofill)",IF(Expenses7[[#This Row],[Employee ID]]="","",IFERROR(VLOOKUP(Expenses7[[#This Row],[Employee ID]],[1]!EmployeeInfo[#Data],3,0),"ID ERROR")))</f>
        <v/>
      </c>
      <c r="C61" s="90"/>
      <c r="D61" s="91"/>
      <c r="E61" s="92"/>
      <c r="F61" s="87"/>
      <c r="G61" s="136"/>
      <c r="H61" s="101" t="str">
        <f>IF(Expenses7[[#This Row],[Employee ID]]="(enter ID)","(autofill)",IF(Expenses7[[#This Row],[Employee ID]]="","",IFERROR(VLOOKUP(Expenses7[[#This Row],[Employee ID]],[1]!EmployeeInfo[#Data],7,0),"ID ERROR")))</f>
        <v/>
      </c>
      <c r="I61" s="88"/>
      <c r="J61" s="125"/>
      <c r="K61" s="125"/>
      <c r="L61" s="103" t="str">
        <f>IF(Expenses7[[#This Row],[Employee ID]]="(enter ID)","(autofill)",IF(Expenses7[[#This Row],[Employee ID]]="","",IFERROR(ROUND(Expenses7[[#This Row],['# of Hours]]*Expenses7[[#This Row],[Hourly Rate]],2),0)))</f>
        <v/>
      </c>
      <c r="M61" s="103" t="str">
        <f>IF(Expenses7[[#This Row],[Employee ID]]="(enter ID)","(autofill)",IF(Expenses7[[#This Row],[Employee ID]]="","",IFERROR(ROUND(ROUND(Expenses7[[#This Row],[Miles Traveled]]*0.655,2)+Expenses7[[#This Row],[Meals 
Cost]]+Expenses7[[#This Row],[Lodging Cost]],2),0)))</f>
        <v/>
      </c>
      <c r="N6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 spans="1:14" x14ac:dyDescent="0.25">
      <c r="A62" s="89"/>
      <c r="B62" s="100" t="str">
        <f>IF(Expenses7[[#This Row],[Employee ID]]="(enter ID)","(autofill)",IF(Expenses7[[#This Row],[Employee ID]]="","",IFERROR(VLOOKUP(Expenses7[[#This Row],[Employee ID]],[1]!EmployeeInfo[#Data],3,0),"ID ERROR")))</f>
        <v/>
      </c>
      <c r="C62" s="90"/>
      <c r="D62" s="91"/>
      <c r="E62" s="92"/>
      <c r="F62" s="87"/>
      <c r="G62" s="136"/>
      <c r="H62" s="101" t="str">
        <f>IF(Expenses7[[#This Row],[Employee ID]]="(enter ID)","(autofill)",IF(Expenses7[[#This Row],[Employee ID]]="","",IFERROR(VLOOKUP(Expenses7[[#This Row],[Employee ID]],[1]!EmployeeInfo[#Data],7,0),"ID ERROR")))</f>
        <v/>
      </c>
      <c r="I62" s="88"/>
      <c r="J62" s="125"/>
      <c r="K62" s="125"/>
      <c r="L62" s="103" t="str">
        <f>IF(Expenses7[[#This Row],[Employee ID]]="(enter ID)","(autofill)",IF(Expenses7[[#This Row],[Employee ID]]="","",IFERROR(ROUND(Expenses7[[#This Row],['# of Hours]]*Expenses7[[#This Row],[Hourly Rate]],2),0)))</f>
        <v/>
      </c>
      <c r="M62" s="103" t="str">
        <f>IF(Expenses7[[#This Row],[Employee ID]]="(enter ID)","(autofill)",IF(Expenses7[[#This Row],[Employee ID]]="","",IFERROR(ROUND(ROUND(Expenses7[[#This Row],[Miles Traveled]]*0.655,2)+Expenses7[[#This Row],[Meals 
Cost]]+Expenses7[[#This Row],[Lodging Cost]],2),0)))</f>
        <v/>
      </c>
      <c r="N6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 spans="1:14" x14ac:dyDescent="0.25">
      <c r="A63" s="89"/>
      <c r="B63" s="100" t="str">
        <f>IF(Expenses7[[#This Row],[Employee ID]]="(enter ID)","(autofill)",IF(Expenses7[[#This Row],[Employee ID]]="","",IFERROR(VLOOKUP(Expenses7[[#This Row],[Employee ID]],[1]!EmployeeInfo[#Data],3,0),"ID ERROR")))</f>
        <v/>
      </c>
      <c r="C63" s="90"/>
      <c r="D63" s="91"/>
      <c r="E63" s="92"/>
      <c r="F63" s="87"/>
      <c r="G63" s="136"/>
      <c r="H63" s="101" t="str">
        <f>IF(Expenses7[[#This Row],[Employee ID]]="(enter ID)","(autofill)",IF(Expenses7[[#This Row],[Employee ID]]="","",IFERROR(VLOOKUP(Expenses7[[#This Row],[Employee ID]],[1]!EmployeeInfo[#Data],7,0),"ID ERROR")))</f>
        <v/>
      </c>
      <c r="I63" s="88"/>
      <c r="J63" s="125"/>
      <c r="K63" s="125"/>
      <c r="L63" s="103" t="str">
        <f>IF(Expenses7[[#This Row],[Employee ID]]="(enter ID)","(autofill)",IF(Expenses7[[#This Row],[Employee ID]]="","",IFERROR(ROUND(Expenses7[[#This Row],['# of Hours]]*Expenses7[[#This Row],[Hourly Rate]],2),0)))</f>
        <v/>
      </c>
      <c r="M63" s="103" t="str">
        <f>IF(Expenses7[[#This Row],[Employee ID]]="(enter ID)","(autofill)",IF(Expenses7[[#This Row],[Employee ID]]="","",IFERROR(ROUND(ROUND(Expenses7[[#This Row],[Miles Traveled]]*0.655,2)+Expenses7[[#This Row],[Meals 
Cost]]+Expenses7[[#This Row],[Lodging Cost]],2),0)))</f>
        <v/>
      </c>
      <c r="N6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 spans="1:14" x14ac:dyDescent="0.25">
      <c r="A64" s="89"/>
      <c r="B64" s="100" t="str">
        <f>IF(Expenses7[[#This Row],[Employee ID]]="(enter ID)","(autofill)",IF(Expenses7[[#This Row],[Employee ID]]="","",IFERROR(VLOOKUP(Expenses7[[#This Row],[Employee ID]],[1]!EmployeeInfo[#Data],3,0),"ID ERROR")))</f>
        <v/>
      </c>
      <c r="C64" s="90"/>
      <c r="D64" s="91"/>
      <c r="E64" s="92"/>
      <c r="F64" s="87"/>
      <c r="G64" s="136"/>
      <c r="H64" s="101" t="str">
        <f>IF(Expenses7[[#This Row],[Employee ID]]="(enter ID)","(autofill)",IF(Expenses7[[#This Row],[Employee ID]]="","",IFERROR(VLOOKUP(Expenses7[[#This Row],[Employee ID]],[1]!EmployeeInfo[#Data],7,0),"ID ERROR")))</f>
        <v/>
      </c>
      <c r="I64" s="88"/>
      <c r="J64" s="125"/>
      <c r="K64" s="125"/>
      <c r="L64" s="103" t="str">
        <f>IF(Expenses7[[#This Row],[Employee ID]]="(enter ID)","(autofill)",IF(Expenses7[[#This Row],[Employee ID]]="","",IFERROR(ROUND(Expenses7[[#This Row],['# of Hours]]*Expenses7[[#This Row],[Hourly Rate]],2),0)))</f>
        <v/>
      </c>
      <c r="M64" s="103" t="str">
        <f>IF(Expenses7[[#This Row],[Employee ID]]="(enter ID)","(autofill)",IF(Expenses7[[#This Row],[Employee ID]]="","",IFERROR(ROUND(ROUND(Expenses7[[#This Row],[Miles Traveled]]*0.655,2)+Expenses7[[#This Row],[Meals 
Cost]]+Expenses7[[#This Row],[Lodging Cost]],2),0)))</f>
        <v/>
      </c>
      <c r="N6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 spans="1:14" x14ac:dyDescent="0.25">
      <c r="A65" s="89"/>
      <c r="B65" s="100" t="str">
        <f>IF(Expenses7[[#This Row],[Employee ID]]="(enter ID)","(autofill)",IF(Expenses7[[#This Row],[Employee ID]]="","",IFERROR(VLOOKUP(Expenses7[[#This Row],[Employee ID]],[1]!EmployeeInfo[#Data],3,0),"ID ERROR")))</f>
        <v/>
      </c>
      <c r="C65" s="90"/>
      <c r="D65" s="91"/>
      <c r="E65" s="92"/>
      <c r="F65" s="87"/>
      <c r="G65" s="136"/>
      <c r="H65" s="101" t="str">
        <f>IF(Expenses7[[#This Row],[Employee ID]]="(enter ID)","(autofill)",IF(Expenses7[[#This Row],[Employee ID]]="","",IFERROR(VLOOKUP(Expenses7[[#This Row],[Employee ID]],[1]!EmployeeInfo[#Data],7,0),"ID ERROR")))</f>
        <v/>
      </c>
      <c r="I65" s="88"/>
      <c r="J65" s="125"/>
      <c r="K65" s="125"/>
      <c r="L65" s="103" t="str">
        <f>IF(Expenses7[[#This Row],[Employee ID]]="(enter ID)","(autofill)",IF(Expenses7[[#This Row],[Employee ID]]="","",IFERROR(ROUND(Expenses7[[#This Row],['# of Hours]]*Expenses7[[#This Row],[Hourly Rate]],2),0)))</f>
        <v/>
      </c>
      <c r="M65" s="103" t="str">
        <f>IF(Expenses7[[#This Row],[Employee ID]]="(enter ID)","(autofill)",IF(Expenses7[[#This Row],[Employee ID]]="","",IFERROR(ROUND(ROUND(Expenses7[[#This Row],[Miles Traveled]]*0.655,2)+Expenses7[[#This Row],[Meals 
Cost]]+Expenses7[[#This Row],[Lodging Cost]],2),0)))</f>
        <v/>
      </c>
      <c r="N6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 spans="1:14" x14ac:dyDescent="0.25">
      <c r="A66" s="89"/>
      <c r="B66" s="100" t="str">
        <f>IF(Expenses7[[#This Row],[Employee ID]]="(enter ID)","(autofill)",IF(Expenses7[[#This Row],[Employee ID]]="","",IFERROR(VLOOKUP(Expenses7[[#This Row],[Employee ID]],[1]!EmployeeInfo[#Data],3,0),"ID ERROR")))</f>
        <v/>
      </c>
      <c r="C66" s="90"/>
      <c r="D66" s="91"/>
      <c r="E66" s="92"/>
      <c r="F66" s="87"/>
      <c r="G66" s="136"/>
      <c r="H66" s="101" t="str">
        <f>IF(Expenses7[[#This Row],[Employee ID]]="(enter ID)","(autofill)",IF(Expenses7[[#This Row],[Employee ID]]="","",IFERROR(VLOOKUP(Expenses7[[#This Row],[Employee ID]],[1]!EmployeeInfo[#Data],7,0),"ID ERROR")))</f>
        <v/>
      </c>
      <c r="I66" s="88"/>
      <c r="J66" s="125"/>
      <c r="K66" s="125"/>
      <c r="L66" s="103" t="str">
        <f>IF(Expenses7[[#This Row],[Employee ID]]="(enter ID)","(autofill)",IF(Expenses7[[#This Row],[Employee ID]]="","",IFERROR(ROUND(Expenses7[[#This Row],['# of Hours]]*Expenses7[[#This Row],[Hourly Rate]],2),0)))</f>
        <v/>
      </c>
      <c r="M66" s="103" t="str">
        <f>IF(Expenses7[[#This Row],[Employee ID]]="(enter ID)","(autofill)",IF(Expenses7[[#This Row],[Employee ID]]="","",IFERROR(ROUND(ROUND(Expenses7[[#This Row],[Miles Traveled]]*0.655,2)+Expenses7[[#This Row],[Meals 
Cost]]+Expenses7[[#This Row],[Lodging Cost]],2),0)))</f>
        <v/>
      </c>
      <c r="N6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 spans="1:14" x14ac:dyDescent="0.25">
      <c r="A67" s="89"/>
      <c r="B67" s="100" t="str">
        <f>IF(Expenses7[[#This Row],[Employee ID]]="(enter ID)","(autofill)",IF(Expenses7[[#This Row],[Employee ID]]="","",IFERROR(VLOOKUP(Expenses7[[#This Row],[Employee ID]],[1]!EmployeeInfo[#Data],3,0),"ID ERROR")))</f>
        <v/>
      </c>
      <c r="C67" s="90"/>
      <c r="D67" s="91"/>
      <c r="E67" s="92"/>
      <c r="F67" s="87"/>
      <c r="G67" s="136"/>
      <c r="H67" s="101" t="str">
        <f>IF(Expenses7[[#This Row],[Employee ID]]="(enter ID)","(autofill)",IF(Expenses7[[#This Row],[Employee ID]]="","",IFERROR(VLOOKUP(Expenses7[[#This Row],[Employee ID]],[1]!EmployeeInfo[#Data],7,0),"ID ERROR")))</f>
        <v/>
      </c>
      <c r="I67" s="88"/>
      <c r="J67" s="125"/>
      <c r="K67" s="125"/>
      <c r="L67" s="103" t="str">
        <f>IF(Expenses7[[#This Row],[Employee ID]]="(enter ID)","(autofill)",IF(Expenses7[[#This Row],[Employee ID]]="","",IFERROR(ROUND(Expenses7[[#This Row],['# of Hours]]*Expenses7[[#This Row],[Hourly Rate]],2),0)))</f>
        <v/>
      </c>
      <c r="M67" s="103" t="str">
        <f>IF(Expenses7[[#This Row],[Employee ID]]="(enter ID)","(autofill)",IF(Expenses7[[#This Row],[Employee ID]]="","",IFERROR(ROUND(ROUND(Expenses7[[#This Row],[Miles Traveled]]*0.655,2)+Expenses7[[#This Row],[Meals 
Cost]]+Expenses7[[#This Row],[Lodging Cost]],2),0)))</f>
        <v/>
      </c>
      <c r="N6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 spans="1:14" x14ac:dyDescent="0.25">
      <c r="A68" s="89"/>
      <c r="B68" s="100" t="str">
        <f>IF(Expenses7[[#This Row],[Employee ID]]="(enter ID)","(autofill)",IF(Expenses7[[#This Row],[Employee ID]]="","",IFERROR(VLOOKUP(Expenses7[[#This Row],[Employee ID]],[1]!EmployeeInfo[#Data],3,0),"ID ERROR")))</f>
        <v/>
      </c>
      <c r="C68" s="90"/>
      <c r="D68" s="91"/>
      <c r="E68" s="92"/>
      <c r="F68" s="87"/>
      <c r="G68" s="136"/>
      <c r="H68" s="101" t="str">
        <f>IF(Expenses7[[#This Row],[Employee ID]]="(enter ID)","(autofill)",IF(Expenses7[[#This Row],[Employee ID]]="","",IFERROR(VLOOKUP(Expenses7[[#This Row],[Employee ID]],[1]!EmployeeInfo[#Data],7,0),"ID ERROR")))</f>
        <v/>
      </c>
      <c r="I68" s="88"/>
      <c r="J68" s="125"/>
      <c r="K68" s="125"/>
      <c r="L68" s="103" t="str">
        <f>IF(Expenses7[[#This Row],[Employee ID]]="(enter ID)","(autofill)",IF(Expenses7[[#This Row],[Employee ID]]="","",IFERROR(ROUND(Expenses7[[#This Row],['# of Hours]]*Expenses7[[#This Row],[Hourly Rate]],2),0)))</f>
        <v/>
      </c>
      <c r="M68" s="103" t="str">
        <f>IF(Expenses7[[#This Row],[Employee ID]]="(enter ID)","(autofill)",IF(Expenses7[[#This Row],[Employee ID]]="","",IFERROR(ROUND(ROUND(Expenses7[[#This Row],[Miles Traveled]]*0.655,2)+Expenses7[[#This Row],[Meals 
Cost]]+Expenses7[[#This Row],[Lodging Cost]],2),0)))</f>
        <v/>
      </c>
      <c r="N6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 spans="1:14" x14ac:dyDescent="0.25">
      <c r="A69" s="89"/>
      <c r="B69" s="100" t="str">
        <f>IF(Expenses7[[#This Row],[Employee ID]]="(enter ID)","(autofill)",IF(Expenses7[[#This Row],[Employee ID]]="","",IFERROR(VLOOKUP(Expenses7[[#This Row],[Employee ID]],[1]!EmployeeInfo[#Data],3,0),"ID ERROR")))</f>
        <v/>
      </c>
      <c r="C69" s="90"/>
      <c r="D69" s="91"/>
      <c r="E69" s="92"/>
      <c r="F69" s="87"/>
      <c r="G69" s="136"/>
      <c r="H69" s="101" t="str">
        <f>IF(Expenses7[[#This Row],[Employee ID]]="(enter ID)","(autofill)",IF(Expenses7[[#This Row],[Employee ID]]="","",IFERROR(VLOOKUP(Expenses7[[#This Row],[Employee ID]],[1]!EmployeeInfo[#Data],7,0),"ID ERROR")))</f>
        <v/>
      </c>
      <c r="I69" s="88"/>
      <c r="J69" s="125"/>
      <c r="K69" s="125"/>
      <c r="L69" s="103" t="str">
        <f>IF(Expenses7[[#This Row],[Employee ID]]="(enter ID)","(autofill)",IF(Expenses7[[#This Row],[Employee ID]]="","",IFERROR(ROUND(Expenses7[[#This Row],['# of Hours]]*Expenses7[[#This Row],[Hourly Rate]],2),0)))</f>
        <v/>
      </c>
      <c r="M69" s="103" t="str">
        <f>IF(Expenses7[[#This Row],[Employee ID]]="(enter ID)","(autofill)",IF(Expenses7[[#This Row],[Employee ID]]="","",IFERROR(ROUND(ROUND(Expenses7[[#This Row],[Miles Traveled]]*0.655,2)+Expenses7[[#This Row],[Meals 
Cost]]+Expenses7[[#This Row],[Lodging Cost]],2),0)))</f>
        <v/>
      </c>
      <c r="N6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 spans="1:14" x14ac:dyDescent="0.25">
      <c r="A70" s="89"/>
      <c r="B70" s="100" t="str">
        <f>IF(Expenses7[[#This Row],[Employee ID]]="(enter ID)","(autofill)",IF(Expenses7[[#This Row],[Employee ID]]="","",IFERROR(VLOOKUP(Expenses7[[#This Row],[Employee ID]],[1]!EmployeeInfo[#Data],3,0),"ID ERROR")))</f>
        <v/>
      </c>
      <c r="C70" s="90"/>
      <c r="D70" s="91"/>
      <c r="E70" s="92"/>
      <c r="F70" s="87"/>
      <c r="G70" s="136"/>
      <c r="H70" s="101" t="str">
        <f>IF(Expenses7[[#This Row],[Employee ID]]="(enter ID)","(autofill)",IF(Expenses7[[#This Row],[Employee ID]]="","",IFERROR(VLOOKUP(Expenses7[[#This Row],[Employee ID]],[1]!EmployeeInfo[#Data],7,0),"ID ERROR")))</f>
        <v/>
      </c>
      <c r="I70" s="88"/>
      <c r="J70" s="125"/>
      <c r="K70" s="125"/>
      <c r="L70" s="103" t="str">
        <f>IF(Expenses7[[#This Row],[Employee ID]]="(enter ID)","(autofill)",IF(Expenses7[[#This Row],[Employee ID]]="","",IFERROR(ROUND(Expenses7[[#This Row],['# of Hours]]*Expenses7[[#This Row],[Hourly Rate]],2),0)))</f>
        <v/>
      </c>
      <c r="M70" s="103" t="str">
        <f>IF(Expenses7[[#This Row],[Employee ID]]="(enter ID)","(autofill)",IF(Expenses7[[#This Row],[Employee ID]]="","",IFERROR(ROUND(ROUND(Expenses7[[#This Row],[Miles Traveled]]*0.655,2)+Expenses7[[#This Row],[Meals 
Cost]]+Expenses7[[#This Row],[Lodging Cost]],2),0)))</f>
        <v/>
      </c>
      <c r="N7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 spans="1:14" x14ac:dyDescent="0.25">
      <c r="A71" s="89"/>
      <c r="B71" s="100" t="str">
        <f>IF(Expenses7[[#This Row],[Employee ID]]="(enter ID)","(autofill)",IF(Expenses7[[#This Row],[Employee ID]]="","",IFERROR(VLOOKUP(Expenses7[[#This Row],[Employee ID]],[1]!EmployeeInfo[#Data],3,0),"ID ERROR")))</f>
        <v/>
      </c>
      <c r="C71" s="90"/>
      <c r="D71" s="91"/>
      <c r="E71" s="92"/>
      <c r="F71" s="87"/>
      <c r="G71" s="136"/>
      <c r="H71" s="101" t="str">
        <f>IF(Expenses7[[#This Row],[Employee ID]]="(enter ID)","(autofill)",IF(Expenses7[[#This Row],[Employee ID]]="","",IFERROR(VLOOKUP(Expenses7[[#This Row],[Employee ID]],[1]!EmployeeInfo[#Data],7,0),"ID ERROR")))</f>
        <v/>
      </c>
      <c r="I71" s="88"/>
      <c r="J71" s="125"/>
      <c r="K71" s="125"/>
      <c r="L71" s="103" t="str">
        <f>IF(Expenses7[[#This Row],[Employee ID]]="(enter ID)","(autofill)",IF(Expenses7[[#This Row],[Employee ID]]="","",IFERROR(ROUND(Expenses7[[#This Row],['# of Hours]]*Expenses7[[#This Row],[Hourly Rate]],2),0)))</f>
        <v/>
      </c>
      <c r="M71" s="103" t="str">
        <f>IF(Expenses7[[#This Row],[Employee ID]]="(enter ID)","(autofill)",IF(Expenses7[[#This Row],[Employee ID]]="","",IFERROR(ROUND(ROUND(Expenses7[[#This Row],[Miles Traveled]]*0.655,2)+Expenses7[[#This Row],[Meals 
Cost]]+Expenses7[[#This Row],[Lodging Cost]],2),0)))</f>
        <v/>
      </c>
      <c r="N7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 spans="1:14" x14ac:dyDescent="0.25">
      <c r="A72" s="89"/>
      <c r="B72" s="100" t="str">
        <f>IF(Expenses7[[#This Row],[Employee ID]]="(enter ID)","(autofill)",IF(Expenses7[[#This Row],[Employee ID]]="","",IFERROR(VLOOKUP(Expenses7[[#This Row],[Employee ID]],[1]!EmployeeInfo[#Data],3,0),"ID ERROR")))</f>
        <v/>
      </c>
      <c r="C72" s="90"/>
      <c r="D72" s="91"/>
      <c r="E72" s="92"/>
      <c r="F72" s="87"/>
      <c r="G72" s="136"/>
      <c r="H72" s="101" t="str">
        <f>IF(Expenses7[[#This Row],[Employee ID]]="(enter ID)","(autofill)",IF(Expenses7[[#This Row],[Employee ID]]="","",IFERROR(VLOOKUP(Expenses7[[#This Row],[Employee ID]],[1]!EmployeeInfo[#Data],7,0),"ID ERROR")))</f>
        <v/>
      </c>
      <c r="I72" s="88"/>
      <c r="J72" s="125"/>
      <c r="K72" s="125"/>
      <c r="L72" s="103" t="str">
        <f>IF(Expenses7[[#This Row],[Employee ID]]="(enter ID)","(autofill)",IF(Expenses7[[#This Row],[Employee ID]]="","",IFERROR(ROUND(Expenses7[[#This Row],['# of Hours]]*Expenses7[[#This Row],[Hourly Rate]],2),0)))</f>
        <v/>
      </c>
      <c r="M72" s="103" t="str">
        <f>IF(Expenses7[[#This Row],[Employee ID]]="(enter ID)","(autofill)",IF(Expenses7[[#This Row],[Employee ID]]="","",IFERROR(ROUND(ROUND(Expenses7[[#This Row],[Miles Traveled]]*0.655,2)+Expenses7[[#This Row],[Meals 
Cost]]+Expenses7[[#This Row],[Lodging Cost]],2),0)))</f>
        <v/>
      </c>
      <c r="N7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 spans="1:14" x14ac:dyDescent="0.25">
      <c r="A73" s="89"/>
      <c r="B73" s="100" t="str">
        <f>IF(Expenses7[[#This Row],[Employee ID]]="(enter ID)","(autofill)",IF(Expenses7[[#This Row],[Employee ID]]="","",IFERROR(VLOOKUP(Expenses7[[#This Row],[Employee ID]],[1]!EmployeeInfo[#Data],3,0),"ID ERROR")))</f>
        <v/>
      </c>
      <c r="C73" s="90"/>
      <c r="D73" s="91"/>
      <c r="E73" s="92"/>
      <c r="F73" s="87"/>
      <c r="G73" s="136"/>
      <c r="H73" s="101" t="str">
        <f>IF(Expenses7[[#This Row],[Employee ID]]="(enter ID)","(autofill)",IF(Expenses7[[#This Row],[Employee ID]]="","",IFERROR(VLOOKUP(Expenses7[[#This Row],[Employee ID]],[1]!EmployeeInfo[#Data],7,0),"ID ERROR")))</f>
        <v/>
      </c>
      <c r="I73" s="88"/>
      <c r="J73" s="125"/>
      <c r="K73" s="125"/>
      <c r="L73" s="103" t="str">
        <f>IF(Expenses7[[#This Row],[Employee ID]]="(enter ID)","(autofill)",IF(Expenses7[[#This Row],[Employee ID]]="","",IFERROR(ROUND(Expenses7[[#This Row],['# of Hours]]*Expenses7[[#This Row],[Hourly Rate]],2),0)))</f>
        <v/>
      </c>
      <c r="M73" s="103" t="str">
        <f>IF(Expenses7[[#This Row],[Employee ID]]="(enter ID)","(autofill)",IF(Expenses7[[#This Row],[Employee ID]]="","",IFERROR(ROUND(ROUND(Expenses7[[#This Row],[Miles Traveled]]*0.655,2)+Expenses7[[#This Row],[Meals 
Cost]]+Expenses7[[#This Row],[Lodging Cost]],2),0)))</f>
        <v/>
      </c>
      <c r="N7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 spans="1:14" x14ac:dyDescent="0.25">
      <c r="A74" s="89"/>
      <c r="B74" s="100" t="str">
        <f>IF(Expenses7[[#This Row],[Employee ID]]="(enter ID)","(autofill)",IF(Expenses7[[#This Row],[Employee ID]]="","",IFERROR(VLOOKUP(Expenses7[[#This Row],[Employee ID]],[1]!EmployeeInfo[#Data],3,0),"ID ERROR")))</f>
        <v/>
      </c>
      <c r="C74" s="90"/>
      <c r="D74" s="91"/>
      <c r="E74" s="92"/>
      <c r="F74" s="87"/>
      <c r="G74" s="136"/>
      <c r="H74" s="101" t="str">
        <f>IF(Expenses7[[#This Row],[Employee ID]]="(enter ID)","(autofill)",IF(Expenses7[[#This Row],[Employee ID]]="","",IFERROR(VLOOKUP(Expenses7[[#This Row],[Employee ID]],[1]!EmployeeInfo[#Data],7,0),"ID ERROR")))</f>
        <v/>
      </c>
      <c r="I74" s="88"/>
      <c r="J74" s="125"/>
      <c r="K74" s="125"/>
      <c r="L74" s="103" t="str">
        <f>IF(Expenses7[[#This Row],[Employee ID]]="(enter ID)","(autofill)",IF(Expenses7[[#This Row],[Employee ID]]="","",IFERROR(ROUND(Expenses7[[#This Row],['# of Hours]]*Expenses7[[#This Row],[Hourly Rate]],2),0)))</f>
        <v/>
      </c>
      <c r="M74" s="103" t="str">
        <f>IF(Expenses7[[#This Row],[Employee ID]]="(enter ID)","(autofill)",IF(Expenses7[[#This Row],[Employee ID]]="","",IFERROR(ROUND(ROUND(Expenses7[[#This Row],[Miles Traveled]]*0.655,2)+Expenses7[[#This Row],[Meals 
Cost]]+Expenses7[[#This Row],[Lodging Cost]],2),0)))</f>
        <v/>
      </c>
      <c r="N7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5" spans="1:14" x14ac:dyDescent="0.25">
      <c r="A75" s="89"/>
      <c r="B75" s="100" t="str">
        <f>IF(Expenses7[[#This Row],[Employee ID]]="(enter ID)","(autofill)",IF(Expenses7[[#This Row],[Employee ID]]="","",IFERROR(VLOOKUP(Expenses7[[#This Row],[Employee ID]],[1]!EmployeeInfo[#Data],3,0),"ID ERROR")))</f>
        <v/>
      </c>
      <c r="C75" s="90"/>
      <c r="D75" s="91"/>
      <c r="E75" s="92"/>
      <c r="F75" s="87"/>
      <c r="G75" s="136"/>
      <c r="H75" s="101" t="str">
        <f>IF(Expenses7[[#This Row],[Employee ID]]="(enter ID)","(autofill)",IF(Expenses7[[#This Row],[Employee ID]]="","",IFERROR(VLOOKUP(Expenses7[[#This Row],[Employee ID]],[1]!EmployeeInfo[#Data],7,0),"ID ERROR")))</f>
        <v/>
      </c>
      <c r="I75" s="88"/>
      <c r="J75" s="125"/>
      <c r="K75" s="125"/>
      <c r="L75" s="103" t="str">
        <f>IF(Expenses7[[#This Row],[Employee ID]]="(enter ID)","(autofill)",IF(Expenses7[[#This Row],[Employee ID]]="","",IFERROR(ROUND(Expenses7[[#This Row],['# of Hours]]*Expenses7[[#This Row],[Hourly Rate]],2),0)))</f>
        <v/>
      </c>
      <c r="M75" s="103" t="str">
        <f>IF(Expenses7[[#This Row],[Employee ID]]="(enter ID)","(autofill)",IF(Expenses7[[#This Row],[Employee ID]]="","",IFERROR(ROUND(ROUND(Expenses7[[#This Row],[Miles Traveled]]*0.655,2)+Expenses7[[#This Row],[Meals 
Cost]]+Expenses7[[#This Row],[Lodging Cost]],2),0)))</f>
        <v/>
      </c>
      <c r="N7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6" spans="1:14" x14ac:dyDescent="0.25">
      <c r="A76" s="89"/>
      <c r="B76" s="100" t="str">
        <f>IF(Expenses7[[#This Row],[Employee ID]]="(enter ID)","(autofill)",IF(Expenses7[[#This Row],[Employee ID]]="","",IFERROR(VLOOKUP(Expenses7[[#This Row],[Employee ID]],[1]!EmployeeInfo[#Data],3,0),"ID ERROR")))</f>
        <v/>
      </c>
      <c r="C76" s="90"/>
      <c r="D76" s="91"/>
      <c r="E76" s="92"/>
      <c r="F76" s="87"/>
      <c r="G76" s="136"/>
      <c r="H76" s="101" t="str">
        <f>IF(Expenses7[[#This Row],[Employee ID]]="(enter ID)","(autofill)",IF(Expenses7[[#This Row],[Employee ID]]="","",IFERROR(VLOOKUP(Expenses7[[#This Row],[Employee ID]],[1]!EmployeeInfo[#Data],7,0),"ID ERROR")))</f>
        <v/>
      </c>
      <c r="I76" s="88"/>
      <c r="J76" s="125"/>
      <c r="K76" s="125"/>
      <c r="L76" s="103" t="str">
        <f>IF(Expenses7[[#This Row],[Employee ID]]="(enter ID)","(autofill)",IF(Expenses7[[#This Row],[Employee ID]]="","",IFERROR(ROUND(Expenses7[[#This Row],['# of Hours]]*Expenses7[[#This Row],[Hourly Rate]],2),0)))</f>
        <v/>
      </c>
      <c r="M76" s="103" t="str">
        <f>IF(Expenses7[[#This Row],[Employee ID]]="(enter ID)","(autofill)",IF(Expenses7[[#This Row],[Employee ID]]="","",IFERROR(ROUND(ROUND(Expenses7[[#This Row],[Miles Traveled]]*0.655,2)+Expenses7[[#This Row],[Meals 
Cost]]+Expenses7[[#This Row],[Lodging Cost]],2),0)))</f>
        <v/>
      </c>
      <c r="N7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7" spans="1:14" x14ac:dyDescent="0.25">
      <c r="A77" s="89"/>
      <c r="B77" s="100" t="str">
        <f>IF(Expenses7[[#This Row],[Employee ID]]="(enter ID)","(autofill)",IF(Expenses7[[#This Row],[Employee ID]]="","",IFERROR(VLOOKUP(Expenses7[[#This Row],[Employee ID]],[1]!EmployeeInfo[#Data],3,0),"ID ERROR")))</f>
        <v/>
      </c>
      <c r="C77" s="90"/>
      <c r="D77" s="91"/>
      <c r="E77" s="92"/>
      <c r="F77" s="87"/>
      <c r="G77" s="136"/>
      <c r="H77" s="101" t="str">
        <f>IF(Expenses7[[#This Row],[Employee ID]]="(enter ID)","(autofill)",IF(Expenses7[[#This Row],[Employee ID]]="","",IFERROR(VLOOKUP(Expenses7[[#This Row],[Employee ID]],[1]!EmployeeInfo[#Data],7,0),"ID ERROR")))</f>
        <v/>
      </c>
      <c r="I77" s="88"/>
      <c r="J77" s="125"/>
      <c r="K77" s="125"/>
      <c r="L77" s="103" t="str">
        <f>IF(Expenses7[[#This Row],[Employee ID]]="(enter ID)","(autofill)",IF(Expenses7[[#This Row],[Employee ID]]="","",IFERROR(ROUND(Expenses7[[#This Row],['# of Hours]]*Expenses7[[#This Row],[Hourly Rate]],2),0)))</f>
        <v/>
      </c>
      <c r="M77" s="103" t="str">
        <f>IF(Expenses7[[#This Row],[Employee ID]]="(enter ID)","(autofill)",IF(Expenses7[[#This Row],[Employee ID]]="","",IFERROR(ROUND(ROUND(Expenses7[[#This Row],[Miles Traveled]]*0.655,2)+Expenses7[[#This Row],[Meals 
Cost]]+Expenses7[[#This Row],[Lodging Cost]],2),0)))</f>
        <v/>
      </c>
      <c r="N7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8" spans="1:14" x14ac:dyDescent="0.25">
      <c r="A78" s="89"/>
      <c r="B78" s="100" t="str">
        <f>IF(Expenses7[[#This Row],[Employee ID]]="(enter ID)","(autofill)",IF(Expenses7[[#This Row],[Employee ID]]="","",IFERROR(VLOOKUP(Expenses7[[#This Row],[Employee ID]],[1]!EmployeeInfo[#Data],3,0),"ID ERROR")))</f>
        <v/>
      </c>
      <c r="C78" s="90"/>
      <c r="D78" s="91"/>
      <c r="E78" s="92"/>
      <c r="F78" s="87"/>
      <c r="G78" s="136"/>
      <c r="H78" s="101" t="str">
        <f>IF(Expenses7[[#This Row],[Employee ID]]="(enter ID)","(autofill)",IF(Expenses7[[#This Row],[Employee ID]]="","",IFERROR(VLOOKUP(Expenses7[[#This Row],[Employee ID]],[1]!EmployeeInfo[#Data],7,0),"ID ERROR")))</f>
        <v/>
      </c>
      <c r="I78" s="88"/>
      <c r="J78" s="125"/>
      <c r="K78" s="125"/>
      <c r="L78" s="103" t="str">
        <f>IF(Expenses7[[#This Row],[Employee ID]]="(enter ID)","(autofill)",IF(Expenses7[[#This Row],[Employee ID]]="","",IFERROR(ROUND(Expenses7[[#This Row],['# of Hours]]*Expenses7[[#This Row],[Hourly Rate]],2),0)))</f>
        <v/>
      </c>
      <c r="M78" s="103" t="str">
        <f>IF(Expenses7[[#This Row],[Employee ID]]="(enter ID)","(autofill)",IF(Expenses7[[#This Row],[Employee ID]]="","",IFERROR(ROUND(ROUND(Expenses7[[#This Row],[Miles Traveled]]*0.655,2)+Expenses7[[#This Row],[Meals 
Cost]]+Expenses7[[#This Row],[Lodging Cost]],2),0)))</f>
        <v/>
      </c>
      <c r="N7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9" spans="1:14" x14ac:dyDescent="0.25">
      <c r="A79" s="89"/>
      <c r="B79" s="100" t="str">
        <f>IF(Expenses7[[#This Row],[Employee ID]]="(enter ID)","(autofill)",IF(Expenses7[[#This Row],[Employee ID]]="","",IFERROR(VLOOKUP(Expenses7[[#This Row],[Employee ID]],[1]!EmployeeInfo[#Data],3,0),"ID ERROR")))</f>
        <v/>
      </c>
      <c r="C79" s="90"/>
      <c r="D79" s="91"/>
      <c r="E79" s="92"/>
      <c r="F79" s="87"/>
      <c r="G79" s="136"/>
      <c r="H79" s="101" t="str">
        <f>IF(Expenses7[[#This Row],[Employee ID]]="(enter ID)","(autofill)",IF(Expenses7[[#This Row],[Employee ID]]="","",IFERROR(VLOOKUP(Expenses7[[#This Row],[Employee ID]],[1]!EmployeeInfo[#Data],7,0),"ID ERROR")))</f>
        <v/>
      </c>
      <c r="I79" s="88"/>
      <c r="J79" s="125"/>
      <c r="K79" s="125"/>
      <c r="L79" s="103" t="str">
        <f>IF(Expenses7[[#This Row],[Employee ID]]="(enter ID)","(autofill)",IF(Expenses7[[#This Row],[Employee ID]]="","",IFERROR(ROUND(Expenses7[[#This Row],['# of Hours]]*Expenses7[[#This Row],[Hourly Rate]],2),0)))</f>
        <v/>
      </c>
      <c r="M79" s="103" t="str">
        <f>IF(Expenses7[[#This Row],[Employee ID]]="(enter ID)","(autofill)",IF(Expenses7[[#This Row],[Employee ID]]="","",IFERROR(ROUND(ROUND(Expenses7[[#This Row],[Miles Traveled]]*0.655,2)+Expenses7[[#This Row],[Meals 
Cost]]+Expenses7[[#This Row],[Lodging Cost]],2),0)))</f>
        <v/>
      </c>
      <c r="N7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0" spans="1:14" x14ac:dyDescent="0.25">
      <c r="A80" s="89"/>
      <c r="B80" s="100" t="str">
        <f>IF(Expenses7[[#This Row],[Employee ID]]="(enter ID)","(autofill)",IF(Expenses7[[#This Row],[Employee ID]]="","",IFERROR(VLOOKUP(Expenses7[[#This Row],[Employee ID]],[1]!EmployeeInfo[#Data],3,0),"ID ERROR")))</f>
        <v/>
      </c>
      <c r="C80" s="90"/>
      <c r="D80" s="91"/>
      <c r="E80" s="92"/>
      <c r="F80" s="87"/>
      <c r="G80" s="136"/>
      <c r="H80" s="101" t="str">
        <f>IF(Expenses7[[#This Row],[Employee ID]]="(enter ID)","(autofill)",IF(Expenses7[[#This Row],[Employee ID]]="","",IFERROR(VLOOKUP(Expenses7[[#This Row],[Employee ID]],[1]!EmployeeInfo[#Data],7,0),"ID ERROR")))</f>
        <v/>
      </c>
      <c r="I80" s="88"/>
      <c r="J80" s="125"/>
      <c r="K80" s="125"/>
      <c r="L80" s="103" t="str">
        <f>IF(Expenses7[[#This Row],[Employee ID]]="(enter ID)","(autofill)",IF(Expenses7[[#This Row],[Employee ID]]="","",IFERROR(ROUND(Expenses7[[#This Row],['# of Hours]]*Expenses7[[#This Row],[Hourly Rate]],2),0)))</f>
        <v/>
      </c>
      <c r="M80" s="103" t="str">
        <f>IF(Expenses7[[#This Row],[Employee ID]]="(enter ID)","(autofill)",IF(Expenses7[[#This Row],[Employee ID]]="","",IFERROR(ROUND(ROUND(Expenses7[[#This Row],[Miles Traveled]]*0.655,2)+Expenses7[[#This Row],[Meals 
Cost]]+Expenses7[[#This Row],[Lodging Cost]],2),0)))</f>
        <v/>
      </c>
      <c r="N8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1" spans="1:14" x14ac:dyDescent="0.25">
      <c r="A81" s="89"/>
      <c r="B81" s="100" t="str">
        <f>IF(Expenses7[[#This Row],[Employee ID]]="(enter ID)","(autofill)",IF(Expenses7[[#This Row],[Employee ID]]="","",IFERROR(VLOOKUP(Expenses7[[#This Row],[Employee ID]],[1]!EmployeeInfo[#Data],3,0),"ID ERROR")))</f>
        <v/>
      </c>
      <c r="C81" s="90"/>
      <c r="D81" s="91"/>
      <c r="E81" s="92"/>
      <c r="F81" s="87"/>
      <c r="G81" s="136"/>
      <c r="H81" s="101" t="str">
        <f>IF(Expenses7[[#This Row],[Employee ID]]="(enter ID)","(autofill)",IF(Expenses7[[#This Row],[Employee ID]]="","",IFERROR(VLOOKUP(Expenses7[[#This Row],[Employee ID]],[1]!EmployeeInfo[#Data],7,0),"ID ERROR")))</f>
        <v/>
      </c>
      <c r="I81" s="88"/>
      <c r="J81" s="125"/>
      <c r="K81" s="125"/>
      <c r="L81" s="103" t="str">
        <f>IF(Expenses7[[#This Row],[Employee ID]]="(enter ID)","(autofill)",IF(Expenses7[[#This Row],[Employee ID]]="","",IFERROR(ROUND(Expenses7[[#This Row],['# of Hours]]*Expenses7[[#This Row],[Hourly Rate]],2),0)))</f>
        <v/>
      </c>
      <c r="M81" s="103" t="str">
        <f>IF(Expenses7[[#This Row],[Employee ID]]="(enter ID)","(autofill)",IF(Expenses7[[#This Row],[Employee ID]]="","",IFERROR(ROUND(ROUND(Expenses7[[#This Row],[Miles Traveled]]*0.655,2)+Expenses7[[#This Row],[Meals 
Cost]]+Expenses7[[#This Row],[Lodging Cost]],2),0)))</f>
        <v/>
      </c>
      <c r="N8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2" spans="1:14" x14ac:dyDescent="0.25">
      <c r="A82" s="89"/>
      <c r="B82" s="100" t="str">
        <f>IF(Expenses7[[#This Row],[Employee ID]]="(enter ID)","(autofill)",IF(Expenses7[[#This Row],[Employee ID]]="","",IFERROR(VLOOKUP(Expenses7[[#This Row],[Employee ID]],[1]!EmployeeInfo[#Data],3,0),"ID ERROR")))</f>
        <v/>
      </c>
      <c r="C82" s="90"/>
      <c r="D82" s="91"/>
      <c r="E82" s="92"/>
      <c r="F82" s="87"/>
      <c r="G82" s="136"/>
      <c r="H82" s="101" t="str">
        <f>IF(Expenses7[[#This Row],[Employee ID]]="(enter ID)","(autofill)",IF(Expenses7[[#This Row],[Employee ID]]="","",IFERROR(VLOOKUP(Expenses7[[#This Row],[Employee ID]],[1]!EmployeeInfo[#Data],7,0),"ID ERROR")))</f>
        <v/>
      </c>
      <c r="I82" s="88"/>
      <c r="J82" s="125"/>
      <c r="K82" s="125"/>
      <c r="L82" s="103" t="str">
        <f>IF(Expenses7[[#This Row],[Employee ID]]="(enter ID)","(autofill)",IF(Expenses7[[#This Row],[Employee ID]]="","",IFERROR(ROUND(Expenses7[[#This Row],['# of Hours]]*Expenses7[[#This Row],[Hourly Rate]],2),0)))</f>
        <v/>
      </c>
      <c r="M82" s="103" t="str">
        <f>IF(Expenses7[[#This Row],[Employee ID]]="(enter ID)","(autofill)",IF(Expenses7[[#This Row],[Employee ID]]="","",IFERROR(ROUND(ROUND(Expenses7[[#This Row],[Miles Traveled]]*0.655,2)+Expenses7[[#This Row],[Meals 
Cost]]+Expenses7[[#This Row],[Lodging Cost]],2),0)))</f>
        <v/>
      </c>
      <c r="N8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3" spans="1:14" x14ac:dyDescent="0.25">
      <c r="A83" s="89"/>
      <c r="B83" s="100" t="str">
        <f>IF(Expenses7[[#This Row],[Employee ID]]="(enter ID)","(autofill)",IF(Expenses7[[#This Row],[Employee ID]]="","",IFERROR(VLOOKUP(Expenses7[[#This Row],[Employee ID]],[1]!EmployeeInfo[#Data],3,0),"ID ERROR")))</f>
        <v/>
      </c>
      <c r="C83" s="90"/>
      <c r="D83" s="91"/>
      <c r="E83" s="92"/>
      <c r="F83" s="87"/>
      <c r="G83" s="136"/>
      <c r="H83" s="101" t="str">
        <f>IF(Expenses7[[#This Row],[Employee ID]]="(enter ID)","(autofill)",IF(Expenses7[[#This Row],[Employee ID]]="","",IFERROR(VLOOKUP(Expenses7[[#This Row],[Employee ID]],[1]!EmployeeInfo[#Data],7,0),"ID ERROR")))</f>
        <v/>
      </c>
      <c r="I83" s="88"/>
      <c r="J83" s="125"/>
      <c r="K83" s="125"/>
      <c r="L83" s="103" t="str">
        <f>IF(Expenses7[[#This Row],[Employee ID]]="(enter ID)","(autofill)",IF(Expenses7[[#This Row],[Employee ID]]="","",IFERROR(ROUND(Expenses7[[#This Row],['# of Hours]]*Expenses7[[#This Row],[Hourly Rate]],2),0)))</f>
        <v/>
      </c>
      <c r="M83" s="103" t="str">
        <f>IF(Expenses7[[#This Row],[Employee ID]]="(enter ID)","(autofill)",IF(Expenses7[[#This Row],[Employee ID]]="","",IFERROR(ROUND(ROUND(Expenses7[[#This Row],[Miles Traveled]]*0.655,2)+Expenses7[[#This Row],[Meals 
Cost]]+Expenses7[[#This Row],[Lodging Cost]],2),0)))</f>
        <v/>
      </c>
      <c r="N8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4" spans="1:14" x14ac:dyDescent="0.25">
      <c r="A84" s="89"/>
      <c r="B84" s="100" t="str">
        <f>IF(Expenses7[[#This Row],[Employee ID]]="(enter ID)","(autofill)",IF(Expenses7[[#This Row],[Employee ID]]="","",IFERROR(VLOOKUP(Expenses7[[#This Row],[Employee ID]],[1]!EmployeeInfo[#Data],3,0),"ID ERROR")))</f>
        <v/>
      </c>
      <c r="C84" s="90"/>
      <c r="D84" s="91"/>
      <c r="E84" s="92"/>
      <c r="F84" s="87"/>
      <c r="G84" s="136"/>
      <c r="H84" s="101" t="str">
        <f>IF(Expenses7[[#This Row],[Employee ID]]="(enter ID)","(autofill)",IF(Expenses7[[#This Row],[Employee ID]]="","",IFERROR(VLOOKUP(Expenses7[[#This Row],[Employee ID]],[1]!EmployeeInfo[#Data],7,0),"ID ERROR")))</f>
        <v/>
      </c>
      <c r="I84" s="88"/>
      <c r="J84" s="125"/>
      <c r="K84" s="125"/>
      <c r="L84" s="103" t="str">
        <f>IF(Expenses7[[#This Row],[Employee ID]]="(enter ID)","(autofill)",IF(Expenses7[[#This Row],[Employee ID]]="","",IFERROR(ROUND(Expenses7[[#This Row],['# of Hours]]*Expenses7[[#This Row],[Hourly Rate]],2),0)))</f>
        <v/>
      </c>
      <c r="M84" s="103" t="str">
        <f>IF(Expenses7[[#This Row],[Employee ID]]="(enter ID)","(autofill)",IF(Expenses7[[#This Row],[Employee ID]]="","",IFERROR(ROUND(ROUND(Expenses7[[#This Row],[Miles Traveled]]*0.655,2)+Expenses7[[#This Row],[Meals 
Cost]]+Expenses7[[#This Row],[Lodging Cost]],2),0)))</f>
        <v/>
      </c>
      <c r="N8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5" spans="1:14" x14ac:dyDescent="0.25">
      <c r="A85" s="89"/>
      <c r="B85" s="100" t="str">
        <f>IF(Expenses7[[#This Row],[Employee ID]]="(enter ID)","(autofill)",IF(Expenses7[[#This Row],[Employee ID]]="","",IFERROR(VLOOKUP(Expenses7[[#This Row],[Employee ID]],[1]!EmployeeInfo[#Data],3,0),"ID ERROR")))</f>
        <v/>
      </c>
      <c r="C85" s="90"/>
      <c r="D85" s="91"/>
      <c r="E85" s="92"/>
      <c r="F85" s="87"/>
      <c r="G85" s="136"/>
      <c r="H85" s="101" t="str">
        <f>IF(Expenses7[[#This Row],[Employee ID]]="(enter ID)","(autofill)",IF(Expenses7[[#This Row],[Employee ID]]="","",IFERROR(VLOOKUP(Expenses7[[#This Row],[Employee ID]],[1]!EmployeeInfo[#Data],7,0),"ID ERROR")))</f>
        <v/>
      </c>
      <c r="I85" s="88"/>
      <c r="J85" s="125"/>
      <c r="K85" s="125"/>
      <c r="L85" s="103" t="str">
        <f>IF(Expenses7[[#This Row],[Employee ID]]="(enter ID)","(autofill)",IF(Expenses7[[#This Row],[Employee ID]]="","",IFERROR(ROUND(Expenses7[[#This Row],['# of Hours]]*Expenses7[[#This Row],[Hourly Rate]],2),0)))</f>
        <v/>
      </c>
      <c r="M85" s="103" t="str">
        <f>IF(Expenses7[[#This Row],[Employee ID]]="(enter ID)","(autofill)",IF(Expenses7[[#This Row],[Employee ID]]="","",IFERROR(ROUND(ROUND(Expenses7[[#This Row],[Miles Traveled]]*0.655,2)+Expenses7[[#This Row],[Meals 
Cost]]+Expenses7[[#This Row],[Lodging Cost]],2),0)))</f>
        <v/>
      </c>
      <c r="N8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6" spans="1:14" x14ac:dyDescent="0.25">
      <c r="A86" s="89"/>
      <c r="B86" s="100" t="str">
        <f>IF(Expenses7[[#This Row],[Employee ID]]="(enter ID)","(autofill)",IF(Expenses7[[#This Row],[Employee ID]]="","",IFERROR(VLOOKUP(Expenses7[[#This Row],[Employee ID]],[1]!EmployeeInfo[#Data],3,0),"ID ERROR")))</f>
        <v/>
      </c>
      <c r="C86" s="90"/>
      <c r="D86" s="91"/>
      <c r="E86" s="92"/>
      <c r="F86" s="87"/>
      <c r="G86" s="136"/>
      <c r="H86" s="101" t="str">
        <f>IF(Expenses7[[#This Row],[Employee ID]]="(enter ID)","(autofill)",IF(Expenses7[[#This Row],[Employee ID]]="","",IFERROR(VLOOKUP(Expenses7[[#This Row],[Employee ID]],[1]!EmployeeInfo[#Data],7,0),"ID ERROR")))</f>
        <v/>
      </c>
      <c r="I86" s="88"/>
      <c r="J86" s="125"/>
      <c r="K86" s="125"/>
      <c r="L86" s="103" t="str">
        <f>IF(Expenses7[[#This Row],[Employee ID]]="(enter ID)","(autofill)",IF(Expenses7[[#This Row],[Employee ID]]="","",IFERROR(ROUND(Expenses7[[#This Row],['# of Hours]]*Expenses7[[#This Row],[Hourly Rate]],2),0)))</f>
        <v/>
      </c>
      <c r="M86" s="103" t="str">
        <f>IF(Expenses7[[#This Row],[Employee ID]]="(enter ID)","(autofill)",IF(Expenses7[[#This Row],[Employee ID]]="","",IFERROR(ROUND(ROUND(Expenses7[[#This Row],[Miles Traveled]]*0.655,2)+Expenses7[[#This Row],[Meals 
Cost]]+Expenses7[[#This Row],[Lodging Cost]],2),0)))</f>
        <v/>
      </c>
      <c r="N8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7" spans="1:14" x14ac:dyDescent="0.25">
      <c r="A87" s="89"/>
      <c r="B87" s="100" t="str">
        <f>IF(Expenses7[[#This Row],[Employee ID]]="(enter ID)","(autofill)",IF(Expenses7[[#This Row],[Employee ID]]="","",IFERROR(VLOOKUP(Expenses7[[#This Row],[Employee ID]],[1]!EmployeeInfo[#Data],3,0),"ID ERROR")))</f>
        <v/>
      </c>
      <c r="C87" s="90"/>
      <c r="D87" s="91"/>
      <c r="E87" s="92"/>
      <c r="F87" s="87"/>
      <c r="G87" s="136"/>
      <c r="H87" s="101" t="str">
        <f>IF(Expenses7[[#This Row],[Employee ID]]="(enter ID)","(autofill)",IF(Expenses7[[#This Row],[Employee ID]]="","",IFERROR(VLOOKUP(Expenses7[[#This Row],[Employee ID]],[1]!EmployeeInfo[#Data],7,0),"ID ERROR")))</f>
        <v/>
      </c>
      <c r="I87" s="88"/>
      <c r="J87" s="125"/>
      <c r="K87" s="125"/>
      <c r="L87" s="103" t="str">
        <f>IF(Expenses7[[#This Row],[Employee ID]]="(enter ID)","(autofill)",IF(Expenses7[[#This Row],[Employee ID]]="","",IFERROR(ROUND(Expenses7[[#This Row],['# of Hours]]*Expenses7[[#This Row],[Hourly Rate]],2),0)))</f>
        <v/>
      </c>
      <c r="M87" s="103" t="str">
        <f>IF(Expenses7[[#This Row],[Employee ID]]="(enter ID)","(autofill)",IF(Expenses7[[#This Row],[Employee ID]]="","",IFERROR(ROUND(ROUND(Expenses7[[#This Row],[Miles Traveled]]*0.655,2)+Expenses7[[#This Row],[Meals 
Cost]]+Expenses7[[#This Row],[Lodging Cost]],2),0)))</f>
        <v/>
      </c>
      <c r="N8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8" spans="1:14" x14ac:dyDescent="0.25">
      <c r="A88" s="89"/>
      <c r="B88" s="100" t="str">
        <f>IF(Expenses7[[#This Row],[Employee ID]]="(enter ID)","(autofill)",IF(Expenses7[[#This Row],[Employee ID]]="","",IFERROR(VLOOKUP(Expenses7[[#This Row],[Employee ID]],[1]!EmployeeInfo[#Data],3,0),"ID ERROR")))</f>
        <v/>
      </c>
      <c r="C88" s="90"/>
      <c r="D88" s="91"/>
      <c r="E88" s="92"/>
      <c r="F88" s="87"/>
      <c r="G88" s="136"/>
      <c r="H88" s="101" t="str">
        <f>IF(Expenses7[[#This Row],[Employee ID]]="(enter ID)","(autofill)",IF(Expenses7[[#This Row],[Employee ID]]="","",IFERROR(VLOOKUP(Expenses7[[#This Row],[Employee ID]],[1]!EmployeeInfo[#Data],7,0),"ID ERROR")))</f>
        <v/>
      </c>
      <c r="I88" s="88"/>
      <c r="J88" s="125"/>
      <c r="K88" s="125"/>
      <c r="L88" s="103" t="str">
        <f>IF(Expenses7[[#This Row],[Employee ID]]="(enter ID)","(autofill)",IF(Expenses7[[#This Row],[Employee ID]]="","",IFERROR(ROUND(Expenses7[[#This Row],['# of Hours]]*Expenses7[[#This Row],[Hourly Rate]],2),0)))</f>
        <v/>
      </c>
      <c r="M88" s="103" t="str">
        <f>IF(Expenses7[[#This Row],[Employee ID]]="(enter ID)","(autofill)",IF(Expenses7[[#This Row],[Employee ID]]="","",IFERROR(ROUND(ROUND(Expenses7[[#This Row],[Miles Traveled]]*0.655,2)+Expenses7[[#This Row],[Meals 
Cost]]+Expenses7[[#This Row],[Lodging Cost]],2),0)))</f>
        <v/>
      </c>
      <c r="N8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89" spans="1:14" x14ac:dyDescent="0.25">
      <c r="A89" s="89"/>
      <c r="B89" s="100" t="str">
        <f>IF(Expenses7[[#This Row],[Employee ID]]="(enter ID)","(autofill)",IF(Expenses7[[#This Row],[Employee ID]]="","",IFERROR(VLOOKUP(Expenses7[[#This Row],[Employee ID]],[1]!EmployeeInfo[#Data],3,0),"ID ERROR")))</f>
        <v/>
      </c>
      <c r="C89" s="90"/>
      <c r="D89" s="91"/>
      <c r="E89" s="92"/>
      <c r="F89" s="87"/>
      <c r="G89" s="136"/>
      <c r="H89" s="101" t="str">
        <f>IF(Expenses7[[#This Row],[Employee ID]]="(enter ID)","(autofill)",IF(Expenses7[[#This Row],[Employee ID]]="","",IFERROR(VLOOKUP(Expenses7[[#This Row],[Employee ID]],[1]!EmployeeInfo[#Data],7,0),"ID ERROR")))</f>
        <v/>
      </c>
      <c r="I89" s="88"/>
      <c r="J89" s="125"/>
      <c r="K89" s="125"/>
      <c r="L89" s="103" t="str">
        <f>IF(Expenses7[[#This Row],[Employee ID]]="(enter ID)","(autofill)",IF(Expenses7[[#This Row],[Employee ID]]="","",IFERROR(ROUND(Expenses7[[#This Row],['# of Hours]]*Expenses7[[#This Row],[Hourly Rate]],2),0)))</f>
        <v/>
      </c>
      <c r="M89" s="103" t="str">
        <f>IF(Expenses7[[#This Row],[Employee ID]]="(enter ID)","(autofill)",IF(Expenses7[[#This Row],[Employee ID]]="","",IFERROR(ROUND(ROUND(Expenses7[[#This Row],[Miles Traveled]]*0.655,2)+Expenses7[[#This Row],[Meals 
Cost]]+Expenses7[[#This Row],[Lodging Cost]],2),0)))</f>
        <v/>
      </c>
      <c r="N8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0" spans="1:14" x14ac:dyDescent="0.25">
      <c r="A90" s="89"/>
      <c r="B90" s="100" t="str">
        <f>IF(Expenses7[[#This Row],[Employee ID]]="(enter ID)","(autofill)",IF(Expenses7[[#This Row],[Employee ID]]="","",IFERROR(VLOOKUP(Expenses7[[#This Row],[Employee ID]],[1]!EmployeeInfo[#Data],3,0),"ID ERROR")))</f>
        <v/>
      </c>
      <c r="C90" s="90"/>
      <c r="D90" s="91"/>
      <c r="E90" s="92"/>
      <c r="F90" s="87"/>
      <c r="G90" s="136"/>
      <c r="H90" s="101" t="str">
        <f>IF(Expenses7[[#This Row],[Employee ID]]="(enter ID)","(autofill)",IF(Expenses7[[#This Row],[Employee ID]]="","",IFERROR(VLOOKUP(Expenses7[[#This Row],[Employee ID]],[1]!EmployeeInfo[#Data],7,0),"ID ERROR")))</f>
        <v/>
      </c>
      <c r="I90" s="88"/>
      <c r="J90" s="125"/>
      <c r="K90" s="125"/>
      <c r="L90" s="103" t="str">
        <f>IF(Expenses7[[#This Row],[Employee ID]]="(enter ID)","(autofill)",IF(Expenses7[[#This Row],[Employee ID]]="","",IFERROR(ROUND(Expenses7[[#This Row],['# of Hours]]*Expenses7[[#This Row],[Hourly Rate]],2),0)))</f>
        <v/>
      </c>
      <c r="M90" s="103" t="str">
        <f>IF(Expenses7[[#This Row],[Employee ID]]="(enter ID)","(autofill)",IF(Expenses7[[#This Row],[Employee ID]]="","",IFERROR(ROUND(ROUND(Expenses7[[#This Row],[Miles Traveled]]*0.655,2)+Expenses7[[#This Row],[Meals 
Cost]]+Expenses7[[#This Row],[Lodging Cost]],2),0)))</f>
        <v/>
      </c>
      <c r="N9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1" spans="1:14" x14ac:dyDescent="0.25">
      <c r="A91" s="89"/>
      <c r="B91" s="100" t="str">
        <f>IF(Expenses7[[#This Row],[Employee ID]]="(enter ID)","(autofill)",IF(Expenses7[[#This Row],[Employee ID]]="","",IFERROR(VLOOKUP(Expenses7[[#This Row],[Employee ID]],[1]!EmployeeInfo[#Data],3,0),"ID ERROR")))</f>
        <v/>
      </c>
      <c r="C91" s="90"/>
      <c r="D91" s="91"/>
      <c r="E91" s="92"/>
      <c r="F91" s="87"/>
      <c r="G91" s="136"/>
      <c r="H91" s="101" t="str">
        <f>IF(Expenses7[[#This Row],[Employee ID]]="(enter ID)","(autofill)",IF(Expenses7[[#This Row],[Employee ID]]="","",IFERROR(VLOOKUP(Expenses7[[#This Row],[Employee ID]],[1]!EmployeeInfo[#Data],7,0),"ID ERROR")))</f>
        <v/>
      </c>
      <c r="I91" s="88"/>
      <c r="J91" s="125"/>
      <c r="K91" s="125"/>
      <c r="L91" s="103" t="str">
        <f>IF(Expenses7[[#This Row],[Employee ID]]="(enter ID)","(autofill)",IF(Expenses7[[#This Row],[Employee ID]]="","",IFERROR(ROUND(Expenses7[[#This Row],['# of Hours]]*Expenses7[[#This Row],[Hourly Rate]],2),0)))</f>
        <v/>
      </c>
      <c r="M91" s="103" t="str">
        <f>IF(Expenses7[[#This Row],[Employee ID]]="(enter ID)","(autofill)",IF(Expenses7[[#This Row],[Employee ID]]="","",IFERROR(ROUND(ROUND(Expenses7[[#This Row],[Miles Traveled]]*0.655,2)+Expenses7[[#This Row],[Meals 
Cost]]+Expenses7[[#This Row],[Lodging Cost]],2),0)))</f>
        <v/>
      </c>
      <c r="N9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2" spans="1:14" x14ac:dyDescent="0.25">
      <c r="A92" s="89"/>
      <c r="B92" s="100" t="str">
        <f>IF(Expenses7[[#This Row],[Employee ID]]="(enter ID)","(autofill)",IF(Expenses7[[#This Row],[Employee ID]]="","",IFERROR(VLOOKUP(Expenses7[[#This Row],[Employee ID]],[1]!EmployeeInfo[#Data],3,0),"ID ERROR")))</f>
        <v/>
      </c>
      <c r="C92" s="90"/>
      <c r="D92" s="91"/>
      <c r="E92" s="92"/>
      <c r="F92" s="87"/>
      <c r="G92" s="136"/>
      <c r="H92" s="101" t="str">
        <f>IF(Expenses7[[#This Row],[Employee ID]]="(enter ID)","(autofill)",IF(Expenses7[[#This Row],[Employee ID]]="","",IFERROR(VLOOKUP(Expenses7[[#This Row],[Employee ID]],[1]!EmployeeInfo[#Data],7,0),"ID ERROR")))</f>
        <v/>
      </c>
      <c r="I92" s="88"/>
      <c r="J92" s="125"/>
      <c r="K92" s="125"/>
      <c r="L92" s="103" t="str">
        <f>IF(Expenses7[[#This Row],[Employee ID]]="(enter ID)","(autofill)",IF(Expenses7[[#This Row],[Employee ID]]="","",IFERROR(ROUND(Expenses7[[#This Row],['# of Hours]]*Expenses7[[#This Row],[Hourly Rate]],2),0)))</f>
        <v/>
      </c>
      <c r="M92" s="103" t="str">
        <f>IF(Expenses7[[#This Row],[Employee ID]]="(enter ID)","(autofill)",IF(Expenses7[[#This Row],[Employee ID]]="","",IFERROR(ROUND(ROUND(Expenses7[[#This Row],[Miles Traveled]]*0.655,2)+Expenses7[[#This Row],[Meals 
Cost]]+Expenses7[[#This Row],[Lodging Cost]],2),0)))</f>
        <v/>
      </c>
      <c r="N9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3" spans="1:14" x14ac:dyDescent="0.25">
      <c r="A93" s="89"/>
      <c r="B93" s="100" t="str">
        <f>IF(Expenses7[[#This Row],[Employee ID]]="(enter ID)","(autofill)",IF(Expenses7[[#This Row],[Employee ID]]="","",IFERROR(VLOOKUP(Expenses7[[#This Row],[Employee ID]],[1]!EmployeeInfo[#Data],3,0),"ID ERROR")))</f>
        <v/>
      </c>
      <c r="C93" s="90"/>
      <c r="D93" s="91"/>
      <c r="E93" s="92"/>
      <c r="F93" s="87"/>
      <c r="G93" s="136"/>
      <c r="H93" s="101" t="str">
        <f>IF(Expenses7[[#This Row],[Employee ID]]="(enter ID)","(autofill)",IF(Expenses7[[#This Row],[Employee ID]]="","",IFERROR(VLOOKUP(Expenses7[[#This Row],[Employee ID]],[1]!EmployeeInfo[#Data],7,0),"ID ERROR")))</f>
        <v/>
      </c>
      <c r="I93" s="88"/>
      <c r="J93" s="125"/>
      <c r="K93" s="125"/>
      <c r="L93" s="103" t="str">
        <f>IF(Expenses7[[#This Row],[Employee ID]]="(enter ID)","(autofill)",IF(Expenses7[[#This Row],[Employee ID]]="","",IFERROR(ROUND(Expenses7[[#This Row],['# of Hours]]*Expenses7[[#This Row],[Hourly Rate]],2),0)))</f>
        <v/>
      </c>
      <c r="M93" s="103" t="str">
        <f>IF(Expenses7[[#This Row],[Employee ID]]="(enter ID)","(autofill)",IF(Expenses7[[#This Row],[Employee ID]]="","",IFERROR(ROUND(ROUND(Expenses7[[#This Row],[Miles Traveled]]*0.655,2)+Expenses7[[#This Row],[Meals 
Cost]]+Expenses7[[#This Row],[Lodging Cost]],2),0)))</f>
        <v/>
      </c>
      <c r="N9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4" spans="1:14" x14ac:dyDescent="0.25">
      <c r="A94" s="89"/>
      <c r="B94" s="100" t="str">
        <f>IF(Expenses7[[#This Row],[Employee ID]]="(enter ID)","(autofill)",IF(Expenses7[[#This Row],[Employee ID]]="","",IFERROR(VLOOKUP(Expenses7[[#This Row],[Employee ID]],[1]!EmployeeInfo[#Data],3,0),"ID ERROR")))</f>
        <v/>
      </c>
      <c r="C94" s="90"/>
      <c r="D94" s="91"/>
      <c r="E94" s="92"/>
      <c r="F94" s="87"/>
      <c r="G94" s="136"/>
      <c r="H94" s="101" t="str">
        <f>IF(Expenses7[[#This Row],[Employee ID]]="(enter ID)","(autofill)",IF(Expenses7[[#This Row],[Employee ID]]="","",IFERROR(VLOOKUP(Expenses7[[#This Row],[Employee ID]],[1]!EmployeeInfo[#Data],7,0),"ID ERROR")))</f>
        <v/>
      </c>
      <c r="I94" s="88"/>
      <c r="J94" s="125"/>
      <c r="K94" s="125"/>
      <c r="L94" s="103" t="str">
        <f>IF(Expenses7[[#This Row],[Employee ID]]="(enter ID)","(autofill)",IF(Expenses7[[#This Row],[Employee ID]]="","",IFERROR(ROUND(Expenses7[[#This Row],['# of Hours]]*Expenses7[[#This Row],[Hourly Rate]],2),0)))</f>
        <v/>
      </c>
      <c r="M94" s="103" t="str">
        <f>IF(Expenses7[[#This Row],[Employee ID]]="(enter ID)","(autofill)",IF(Expenses7[[#This Row],[Employee ID]]="","",IFERROR(ROUND(ROUND(Expenses7[[#This Row],[Miles Traveled]]*0.655,2)+Expenses7[[#This Row],[Meals 
Cost]]+Expenses7[[#This Row],[Lodging Cost]],2),0)))</f>
        <v/>
      </c>
      <c r="N9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5" spans="1:14" x14ac:dyDescent="0.25">
      <c r="A95" s="89"/>
      <c r="B95" s="100" t="str">
        <f>IF(Expenses7[[#This Row],[Employee ID]]="(enter ID)","(autofill)",IF(Expenses7[[#This Row],[Employee ID]]="","",IFERROR(VLOOKUP(Expenses7[[#This Row],[Employee ID]],[1]!EmployeeInfo[#Data],3,0),"ID ERROR")))</f>
        <v/>
      </c>
      <c r="C95" s="90"/>
      <c r="D95" s="91"/>
      <c r="E95" s="92"/>
      <c r="F95" s="87"/>
      <c r="G95" s="136"/>
      <c r="H95" s="101" t="str">
        <f>IF(Expenses7[[#This Row],[Employee ID]]="(enter ID)","(autofill)",IF(Expenses7[[#This Row],[Employee ID]]="","",IFERROR(VLOOKUP(Expenses7[[#This Row],[Employee ID]],[1]!EmployeeInfo[#Data],7,0),"ID ERROR")))</f>
        <v/>
      </c>
      <c r="I95" s="88"/>
      <c r="J95" s="125"/>
      <c r="K95" s="125"/>
      <c r="L95" s="103" t="str">
        <f>IF(Expenses7[[#This Row],[Employee ID]]="(enter ID)","(autofill)",IF(Expenses7[[#This Row],[Employee ID]]="","",IFERROR(ROUND(Expenses7[[#This Row],['# of Hours]]*Expenses7[[#This Row],[Hourly Rate]],2),0)))</f>
        <v/>
      </c>
      <c r="M95" s="103" t="str">
        <f>IF(Expenses7[[#This Row],[Employee ID]]="(enter ID)","(autofill)",IF(Expenses7[[#This Row],[Employee ID]]="","",IFERROR(ROUND(ROUND(Expenses7[[#This Row],[Miles Traveled]]*0.655,2)+Expenses7[[#This Row],[Meals 
Cost]]+Expenses7[[#This Row],[Lodging Cost]],2),0)))</f>
        <v/>
      </c>
      <c r="N9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6" spans="1:14" x14ac:dyDescent="0.25">
      <c r="A96" s="89"/>
      <c r="B96" s="100" t="str">
        <f>IF(Expenses7[[#This Row],[Employee ID]]="(enter ID)","(autofill)",IF(Expenses7[[#This Row],[Employee ID]]="","",IFERROR(VLOOKUP(Expenses7[[#This Row],[Employee ID]],[1]!EmployeeInfo[#Data],3,0),"ID ERROR")))</f>
        <v/>
      </c>
      <c r="C96" s="90"/>
      <c r="D96" s="91"/>
      <c r="E96" s="92"/>
      <c r="F96" s="87"/>
      <c r="G96" s="136"/>
      <c r="H96" s="101" t="str">
        <f>IF(Expenses7[[#This Row],[Employee ID]]="(enter ID)","(autofill)",IF(Expenses7[[#This Row],[Employee ID]]="","",IFERROR(VLOOKUP(Expenses7[[#This Row],[Employee ID]],[1]!EmployeeInfo[#Data],7,0),"ID ERROR")))</f>
        <v/>
      </c>
      <c r="I96" s="88"/>
      <c r="J96" s="125"/>
      <c r="K96" s="125"/>
      <c r="L96" s="103" t="str">
        <f>IF(Expenses7[[#This Row],[Employee ID]]="(enter ID)","(autofill)",IF(Expenses7[[#This Row],[Employee ID]]="","",IFERROR(ROUND(Expenses7[[#This Row],['# of Hours]]*Expenses7[[#This Row],[Hourly Rate]],2),0)))</f>
        <v/>
      </c>
      <c r="M96" s="103" t="str">
        <f>IF(Expenses7[[#This Row],[Employee ID]]="(enter ID)","(autofill)",IF(Expenses7[[#This Row],[Employee ID]]="","",IFERROR(ROUND(ROUND(Expenses7[[#This Row],[Miles Traveled]]*0.655,2)+Expenses7[[#This Row],[Meals 
Cost]]+Expenses7[[#This Row],[Lodging Cost]],2),0)))</f>
        <v/>
      </c>
      <c r="N9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7" spans="1:14" x14ac:dyDescent="0.25">
      <c r="A97" s="89"/>
      <c r="B97" s="100" t="str">
        <f>IF(Expenses7[[#This Row],[Employee ID]]="(enter ID)","(autofill)",IF(Expenses7[[#This Row],[Employee ID]]="","",IFERROR(VLOOKUP(Expenses7[[#This Row],[Employee ID]],[1]!EmployeeInfo[#Data],3,0),"ID ERROR")))</f>
        <v/>
      </c>
      <c r="C97" s="90"/>
      <c r="D97" s="91"/>
      <c r="E97" s="92"/>
      <c r="F97" s="87"/>
      <c r="G97" s="136"/>
      <c r="H97" s="101" t="str">
        <f>IF(Expenses7[[#This Row],[Employee ID]]="(enter ID)","(autofill)",IF(Expenses7[[#This Row],[Employee ID]]="","",IFERROR(VLOOKUP(Expenses7[[#This Row],[Employee ID]],[1]!EmployeeInfo[#Data],7,0),"ID ERROR")))</f>
        <v/>
      </c>
      <c r="I97" s="88"/>
      <c r="J97" s="125"/>
      <c r="K97" s="125"/>
      <c r="L97" s="103" t="str">
        <f>IF(Expenses7[[#This Row],[Employee ID]]="(enter ID)","(autofill)",IF(Expenses7[[#This Row],[Employee ID]]="","",IFERROR(ROUND(Expenses7[[#This Row],['# of Hours]]*Expenses7[[#This Row],[Hourly Rate]],2),0)))</f>
        <v/>
      </c>
      <c r="M97" s="103" t="str">
        <f>IF(Expenses7[[#This Row],[Employee ID]]="(enter ID)","(autofill)",IF(Expenses7[[#This Row],[Employee ID]]="","",IFERROR(ROUND(ROUND(Expenses7[[#This Row],[Miles Traveled]]*0.655,2)+Expenses7[[#This Row],[Meals 
Cost]]+Expenses7[[#This Row],[Lodging Cost]],2),0)))</f>
        <v/>
      </c>
      <c r="N9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8" spans="1:14" x14ac:dyDescent="0.25">
      <c r="A98" s="89"/>
      <c r="B98" s="100" t="str">
        <f>IF(Expenses7[[#This Row],[Employee ID]]="(enter ID)","(autofill)",IF(Expenses7[[#This Row],[Employee ID]]="","",IFERROR(VLOOKUP(Expenses7[[#This Row],[Employee ID]],[1]!EmployeeInfo[#Data],3,0),"ID ERROR")))</f>
        <v/>
      </c>
      <c r="C98" s="90"/>
      <c r="D98" s="91"/>
      <c r="E98" s="92"/>
      <c r="F98" s="87"/>
      <c r="G98" s="136"/>
      <c r="H98" s="101" t="str">
        <f>IF(Expenses7[[#This Row],[Employee ID]]="(enter ID)","(autofill)",IF(Expenses7[[#This Row],[Employee ID]]="","",IFERROR(VLOOKUP(Expenses7[[#This Row],[Employee ID]],[1]!EmployeeInfo[#Data],7,0),"ID ERROR")))</f>
        <v/>
      </c>
      <c r="I98" s="88"/>
      <c r="J98" s="125"/>
      <c r="K98" s="125"/>
      <c r="L98" s="103" t="str">
        <f>IF(Expenses7[[#This Row],[Employee ID]]="(enter ID)","(autofill)",IF(Expenses7[[#This Row],[Employee ID]]="","",IFERROR(ROUND(Expenses7[[#This Row],['# of Hours]]*Expenses7[[#This Row],[Hourly Rate]],2),0)))</f>
        <v/>
      </c>
      <c r="M98" s="103" t="str">
        <f>IF(Expenses7[[#This Row],[Employee ID]]="(enter ID)","(autofill)",IF(Expenses7[[#This Row],[Employee ID]]="","",IFERROR(ROUND(ROUND(Expenses7[[#This Row],[Miles Traveled]]*0.655,2)+Expenses7[[#This Row],[Meals 
Cost]]+Expenses7[[#This Row],[Lodging Cost]],2),0)))</f>
        <v/>
      </c>
      <c r="N9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99" spans="1:14" x14ac:dyDescent="0.25">
      <c r="A99" s="89"/>
      <c r="B99" s="100" t="str">
        <f>IF(Expenses7[[#This Row],[Employee ID]]="(enter ID)","(autofill)",IF(Expenses7[[#This Row],[Employee ID]]="","",IFERROR(VLOOKUP(Expenses7[[#This Row],[Employee ID]],[1]!EmployeeInfo[#Data],3,0),"ID ERROR")))</f>
        <v/>
      </c>
      <c r="C99" s="90"/>
      <c r="D99" s="91"/>
      <c r="E99" s="92"/>
      <c r="F99" s="87"/>
      <c r="G99" s="136"/>
      <c r="H99" s="101" t="str">
        <f>IF(Expenses7[[#This Row],[Employee ID]]="(enter ID)","(autofill)",IF(Expenses7[[#This Row],[Employee ID]]="","",IFERROR(VLOOKUP(Expenses7[[#This Row],[Employee ID]],[1]!EmployeeInfo[#Data],7,0),"ID ERROR")))</f>
        <v/>
      </c>
      <c r="I99" s="88"/>
      <c r="J99" s="125"/>
      <c r="K99" s="125"/>
      <c r="L99" s="103" t="str">
        <f>IF(Expenses7[[#This Row],[Employee ID]]="(enter ID)","(autofill)",IF(Expenses7[[#This Row],[Employee ID]]="","",IFERROR(ROUND(Expenses7[[#This Row],['# of Hours]]*Expenses7[[#This Row],[Hourly Rate]],2),0)))</f>
        <v/>
      </c>
      <c r="M99" s="103" t="str">
        <f>IF(Expenses7[[#This Row],[Employee ID]]="(enter ID)","(autofill)",IF(Expenses7[[#This Row],[Employee ID]]="","",IFERROR(ROUND(ROUND(Expenses7[[#This Row],[Miles Traveled]]*0.655,2)+Expenses7[[#This Row],[Meals 
Cost]]+Expenses7[[#This Row],[Lodging Cost]],2),0)))</f>
        <v/>
      </c>
      <c r="N9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0" spans="1:14" x14ac:dyDescent="0.25">
      <c r="A100" s="89"/>
      <c r="B100" s="100" t="str">
        <f>IF(Expenses7[[#This Row],[Employee ID]]="(enter ID)","(autofill)",IF(Expenses7[[#This Row],[Employee ID]]="","",IFERROR(VLOOKUP(Expenses7[[#This Row],[Employee ID]],[1]!EmployeeInfo[#Data],3,0),"ID ERROR")))</f>
        <v/>
      </c>
      <c r="C100" s="90"/>
      <c r="D100" s="91"/>
      <c r="E100" s="92"/>
      <c r="F100" s="87"/>
      <c r="G100" s="136"/>
      <c r="H100" s="101" t="str">
        <f>IF(Expenses7[[#This Row],[Employee ID]]="(enter ID)","(autofill)",IF(Expenses7[[#This Row],[Employee ID]]="","",IFERROR(VLOOKUP(Expenses7[[#This Row],[Employee ID]],[1]!EmployeeInfo[#Data],7,0),"ID ERROR")))</f>
        <v/>
      </c>
      <c r="I100" s="88"/>
      <c r="J100" s="125"/>
      <c r="K100" s="125"/>
      <c r="L100" s="103" t="str">
        <f>IF(Expenses7[[#This Row],[Employee ID]]="(enter ID)","(autofill)",IF(Expenses7[[#This Row],[Employee ID]]="","",IFERROR(ROUND(Expenses7[[#This Row],['# of Hours]]*Expenses7[[#This Row],[Hourly Rate]],2),0)))</f>
        <v/>
      </c>
      <c r="M100" s="103" t="str">
        <f>IF(Expenses7[[#This Row],[Employee ID]]="(enter ID)","(autofill)",IF(Expenses7[[#This Row],[Employee ID]]="","",IFERROR(ROUND(ROUND(Expenses7[[#This Row],[Miles Traveled]]*0.655,2)+Expenses7[[#This Row],[Meals 
Cost]]+Expenses7[[#This Row],[Lodging Cost]],2),0)))</f>
        <v/>
      </c>
      <c r="N10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1" spans="1:14" x14ac:dyDescent="0.25">
      <c r="A101" s="89"/>
      <c r="B101" s="100" t="str">
        <f>IF(Expenses7[[#This Row],[Employee ID]]="(enter ID)","(autofill)",IF(Expenses7[[#This Row],[Employee ID]]="","",IFERROR(VLOOKUP(Expenses7[[#This Row],[Employee ID]],[1]!EmployeeInfo[#Data],3,0),"ID ERROR")))</f>
        <v/>
      </c>
      <c r="C101" s="90"/>
      <c r="D101" s="91"/>
      <c r="E101" s="92"/>
      <c r="F101" s="87"/>
      <c r="G101" s="136"/>
      <c r="H101" s="101" t="str">
        <f>IF(Expenses7[[#This Row],[Employee ID]]="(enter ID)","(autofill)",IF(Expenses7[[#This Row],[Employee ID]]="","",IFERROR(VLOOKUP(Expenses7[[#This Row],[Employee ID]],[1]!EmployeeInfo[#Data],7,0),"ID ERROR")))</f>
        <v/>
      </c>
      <c r="I101" s="88"/>
      <c r="J101" s="125"/>
      <c r="K101" s="125"/>
      <c r="L101" s="103" t="str">
        <f>IF(Expenses7[[#This Row],[Employee ID]]="(enter ID)","(autofill)",IF(Expenses7[[#This Row],[Employee ID]]="","",IFERROR(ROUND(Expenses7[[#This Row],['# of Hours]]*Expenses7[[#This Row],[Hourly Rate]],2),0)))</f>
        <v/>
      </c>
      <c r="M101" s="103" t="str">
        <f>IF(Expenses7[[#This Row],[Employee ID]]="(enter ID)","(autofill)",IF(Expenses7[[#This Row],[Employee ID]]="","",IFERROR(ROUND(ROUND(Expenses7[[#This Row],[Miles Traveled]]*0.655,2)+Expenses7[[#This Row],[Meals 
Cost]]+Expenses7[[#This Row],[Lodging Cost]],2),0)))</f>
        <v/>
      </c>
      <c r="N10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2" spans="1:14" x14ac:dyDescent="0.25">
      <c r="A102" s="89"/>
      <c r="B102" s="100" t="str">
        <f>IF(Expenses7[[#This Row],[Employee ID]]="(enter ID)","(autofill)",IF(Expenses7[[#This Row],[Employee ID]]="","",IFERROR(VLOOKUP(Expenses7[[#This Row],[Employee ID]],[1]!EmployeeInfo[#Data],3,0),"ID ERROR")))</f>
        <v/>
      </c>
      <c r="C102" s="90"/>
      <c r="D102" s="91"/>
      <c r="E102" s="92"/>
      <c r="F102" s="87"/>
      <c r="G102" s="136"/>
      <c r="H102" s="101" t="str">
        <f>IF(Expenses7[[#This Row],[Employee ID]]="(enter ID)","(autofill)",IF(Expenses7[[#This Row],[Employee ID]]="","",IFERROR(VLOOKUP(Expenses7[[#This Row],[Employee ID]],[1]!EmployeeInfo[#Data],7,0),"ID ERROR")))</f>
        <v/>
      </c>
      <c r="I102" s="88"/>
      <c r="J102" s="125"/>
      <c r="K102" s="125"/>
      <c r="L102" s="103" t="str">
        <f>IF(Expenses7[[#This Row],[Employee ID]]="(enter ID)","(autofill)",IF(Expenses7[[#This Row],[Employee ID]]="","",IFERROR(ROUND(Expenses7[[#This Row],['# of Hours]]*Expenses7[[#This Row],[Hourly Rate]],2),0)))</f>
        <v/>
      </c>
      <c r="M102" s="103" t="str">
        <f>IF(Expenses7[[#This Row],[Employee ID]]="(enter ID)","(autofill)",IF(Expenses7[[#This Row],[Employee ID]]="","",IFERROR(ROUND(ROUND(Expenses7[[#This Row],[Miles Traveled]]*0.655,2)+Expenses7[[#This Row],[Meals 
Cost]]+Expenses7[[#This Row],[Lodging Cost]],2),0)))</f>
        <v/>
      </c>
      <c r="N10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3" spans="1:14" x14ac:dyDescent="0.25">
      <c r="A103" s="89"/>
      <c r="B103" s="100" t="str">
        <f>IF(Expenses7[[#This Row],[Employee ID]]="(enter ID)","(autofill)",IF(Expenses7[[#This Row],[Employee ID]]="","",IFERROR(VLOOKUP(Expenses7[[#This Row],[Employee ID]],[1]!EmployeeInfo[#Data],3,0),"ID ERROR")))</f>
        <v/>
      </c>
      <c r="C103" s="90"/>
      <c r="D103" s="91"/>
      <c r="E103" s="92"/>
      <c r="F103" s="87"/>
      <c r="G103" s="136"/>
      <c r="H103" s="101" t="str">
        <f>IF(Expenses7[[#This Row],[Employee ID]]="(enter ID)","(autofill)",IF(Expenses7[[#This Row],[Employee ID]]="","",IFERROR(VLOOKUP(Expenses7[[#This Row],[Employee ID]],[1]!EmployeeInfo[#Data],7,0),"ID ERROR")))</f>
        <v/>
      </c>
      <c r="I103" s="88"/>
      <c r="J103" s="125"/>
      <c r="K103" s="125"/>
      <c r="L103" s="103" t="str">
        <f>IF(Expenses7[[#This Row],[Employee ID]]="(enter ID)","(autofill)",IF(Expenses7[[#This Row],[Employee ID]]="","",IFERROR(ROUND(Expenses7[[#This Row],['# of Hours]]*Expenses7[[#This Row],[Hourly Rate]],2),0)))</f>
        <v/>
      </c>
      <c r="M103" s="103" t="str">
        <f>IF(Expenses7[[#This Row],[Employee ID]]="(enter ID)","(autofill)",IF(Expenses7[[#This Row],[Employee ID]]="","",IFERROR(ROUND(ROUND(Expenses7[[#This Row],[Miles Traveled]]*0.655,2)+Expenses7[[#This Row],[Meals 
Cost]]+Expenses7[[#This Row],[Lodging Cost]],2),0)))</f>
        <v/>
      </c>
      <c r="N10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4" spans="1:14" x14ac:dyDescent="0.25">
      <c r="A104" s="89"/>
      <c r="B104" s="100" t="str">
        <f>IF(Expenses7[[#This Row],[Employee ID]]="(enter ID)","(autofill)",IF(Expenses7[[#This Row],[Employee ID]]="","",IFERROR(VLOOKUP(Expenses7[[#This Row],[Employee ID]],[1]!EmployeeInfo[#Data],3,0),"ID ERROR")))</f>
        <v/>
      </c>
      <c r="C104" s="90"/>
      <c r="D104" s="91"/>
      <c r="E104" s="92"/>
      <c r="F104" s="87"/>
      <c r="G104" s="136"/>
      <c r="H104" s="101" t="str">
        <f>IF(Expenses7[[#This Row],[Employee ID]]="(enter ID)","(autofill)",IF(Expenses7[[#This Row],[Employee ID]]="","",IFERROR(VLOOKUP(Expenses7[[#This Row],[Employee ID]],[1]!EmployeeInfo[#Data],7,0),"ID ERROR")))</f>
        <v/>
      </c>
      <c r="I104" s="88"/>
      <c r="J104" s="125"/>
      <c r="K104" s="125"/>
      <c r="L104" s="103" t="str">
        <f>IF(Expenses7[[#This Row],[Employee ID]]="(enter ID)","(autofill)",IF(Expenses7[[#This Row],[Employee ID]]="","",IFERROR(ROUND(Expenses7[[#This Row],['# of Hours]]*Expenses7[[#This Row],[Hourly Rate]],2),0)))</f>
        <v/>
      </c>
      <c r="M104" s="103" t="str">
        <f>IF(Expenses7[[#This Row],[Employee ID]]="(enter ID)","(autofill)",IF(Expenses7[[#This Row],[Employee ID]]="","",IFERROR(ROUND(ROUND(Expenses7[[#This Row],[Miles Traveled]]*0.655,2)+Expenses7[[#This Row],[Meals 
Cost]]+Expenses7[[#This Row],[Lodging Cost]],2),0)))</f>
        <v/>
      </c>
      <c r="N10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5" spans="1:14" x14ac:dyDescent="0.25">
      <c r="A105" s="89"/>
      <c r="B105" s="100" t="str">
        <f>IF(Expenses7[[#This Row],[Employee ID]]="(enter ID)","(autofill)",IF(Expenses7[[#This Row],[Employee ID]]="","",IFERROR(VLOOKUP(Expenses7[[#This Row],[Employee ID]],[1]!EmployeeInfo[#Data],3,0),"ID ERROR")))</f>
        <v/>
      </c>
      <c r="C105" s="90"/>
      <c r="D105" s="91"/>
      <c r="E105" s="92"/>
      <c r="F105" s="87"/>
      <c r="G105" s="136"/>
      <c r="H105" s="101" t="str">
        <f>IF(Expenses7[[#This Row],[Employee ID]]="(enter ID)","(autofill)",IF(Expenses7[[#This Row],[Employee ID]]="","",IFERROR(VLOOKUP(Expenses7[[#This Row],[Employee ID]],[1]!EmployeeInfo[#Data],7,0),"ID ERROR")))</f>
        <v/>
      </c>
      <c r="I105" s="88"/>
      <c r="J105" s="125"/>
      <c r="K105" s="125"/>
      <c r="L105" s="103" t="str">
        <f>IF(Expenses7[[#This Row],[Employee ID]]="(enter ID)","(autofill)",IF(Expenses7[[#This Row],[Employee ID]]="","",IFERROR(ROUND(Expenses7[[#This Row],['# of Hours]]*Expenses7[[#This Row],[Hourly Rate]],2),0)))</f>
        <v/>
      </c>
      <c r="M105" s="103" t="str">
        <f>IF(Expenses7[[#This Row],[Employee ID]]="(enter ID)","(autofill)",IF(Expenses7[[#This Row],[Employee ID]]="","",IFERROR(ROUND(ROUND(Expenses7[[#This Row],[Miles Traveled]]*0.655,2)+Expenses7[[#This Row],[Meals 
Cost]]+Expenses7[[#This Row],[Lodging Cost]],2),0)))</f>
        <v/>
      </c>
      <c r="N10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6" spans="1:14" x14ac:dyDescent="0.25">
      <c r="A106" s="89"/>
      <c r="B106" s="100" t="str">
        <f>IF(Expenses7[[#This Row],[Employee ID]]="(enter ID)","(autofill)",IF(Expenses7[[#This Row],[Employee ID]]="","",IFERROR(VLOOKUP(Expenses7[[#This Row],[Employee ID]],[1]!EmployeeInfo[#Data],3,0),"ID ERROR")))</f>
        <v/>
      </c>
      <c r="C106" s="90"/>
      <c r="D106" s="91"/>
      <c r="E106" s="92"/>
      <c r="F106" s="87"/>
      <c r="G106" s="136"/>
      <c r="H106" s="101" t="str">
        <f>IF(Expenses7[[#This Row],[Employee ID]]="(enter ID)","(autofill)",IF(Expenses7[[#This Row],[Employee ID]]="","",IFERROR(VLOOKUP(Expenses7[[#This Row],[Employee ID]],[1]!EmployeeInfo[#Data],7,0),"ID ERROR")))</f>
        <v/>
      </c>
      <c r="I106" s="88"/>
      <c r="J106" s="125"/>
      <c r="K106" s="125"/>
      <c r="L106" s="103" t="str">
        <f>IF(Expenses7[[#This Row],[Employee ID]]="(enter ID)","(autofill)",IF(Expenses7[[#This Row],[Employee ID]]="","",IFERROR(ROUND(Expenses7[[#This Row],['# of Hours]]*Expenses7[[#This Row],[Hourly Rate]],2),0)))</f>
        <v/>
      </c>
      <c r="M106" s="103" t="str">
        <f>IF(Expenses7[[#This Row],[Employee ID]]="(enter ID)","(autofill)",IF(Expenses7[[#This Row],[Employee ID]]="","",IFERROR(ROUND(ROUND(Expenses7[[#This Row],[Miles Traveled]]*0.655,2)+Expenses7[[#This Row],[Meals 
Cost]]+Expenses7[[#This Row],[Lodging Cost]],2),0)))</f>
        <v/>
      </c>
      <c r="N10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7" spans="1:14" x14ac:dyDescent="0.25">
      <c r="A107" s="89"/>
      <c r="B107" s="100" t="str">
        <f>IF(Expenses7[[#This Row],[Employee ID]]="(enter ID)","(autofill)",IF(Expenses7[[#This Row],[Employee ID]]="","",IFERROR(VLOOKUP(Expenses7[[#This Row],[Employee ID]],[1]!EmployeeInfo[#Data],3,0),"ID ERROR")))</f>
        <v/>
      </c>
      <c r="C107" s="90"/>
      <c r="D107" s="91"/>
      <c r="E107" s="92"/>
      <c r="F107" s="87"/>
      <c r="G107" s="136"/>
      <c r="H107" s="101" t="str">
        <f>IF(Expenses7[[#This Row],[Employee ID]]="(enter ID)","(autofill)",IF(Expenses7[[#This Row],[Employee ID]]="","",IFERROR(VLOOKUP(Expenses7[[#This Row],[Employee ID]],[1]!EmployeeInfo[#Data],7,0),"ID ERROR")))</f>
        <v/>
      </c>
      <c r="I107" s="88"/>
      <c r="J107" s="125"/>
      <c r="K107" s="125"/>
      <c r="L107" s="103" t="str">
        <f>IF(Expenses7[[#This Row],[Employee ID]]="(enter ID)","(autofill)",IF(Expenses7[[#This Row],[Employee ID]]="","",IFERROR(ROUND(Expenses7[[#This Row],['# of Hours]]*Expenses7[[#This Row],[Hourly Rate]],2),0)))</f>
        <v/>
      </c>
      <c r="M107" s="103" t="str">
        <f>IF(Expenses7[[#This Row],[Employee ID]]="(enter ID)","(autofill)",IF(Expenses7[[#This Row],[Employee ID]]="","",IFERROR(ROUND(ROUND(Expenses7[[#This Row],[Miles Traveled]]*0.655,2)+Expenses7[[#This Row],[Meals 
Cost]]+Expenses7[[#This Row],[Lodging Cost]],2),0)))</f>
        <v/>
      </c>
      <c r="N10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8" spans="1:14" x14ac:dyDescent="0.25">
      <c r="A108" s="89"/>
      <c r="B108" s="100" t="str">
        <f>IF(Expenses7[[#This Row],[Employee ID]]="(enter ID)","(autofill)",IF(Expenses7[[#This Row],[Employee ID]]="","",IFERROR(VLOOKUP(Expenses7[[#This Row],[Employee ID]],[1]!EmployeeInfo[#Data],3,0),"ID ERROR")))</f>
        <v/>
      </c>
      <c r="C108" s="90"/>
      <c r="D108" s="91"/>
      <c r="E108" s="92"/>
      <c r="F108" s="87"/>
      <c r="G108" s="136"/>
      <c r="H108" s="101" t="str">
        <f>IF(Expenses7[[#This Row],[Employee ID]]="(enter ID)","(autofill)",IF(Expenses7[[#This Row],[Employee ID]]="","",IFERROR(VLOOKUP(Expenses7[[#This Row],[Employee ID]],[1]!EmployeeInfo[#Data],7,0),"ID ERROR")))</f>
        <v/>
      </c>
      <c r="I108" s="88"/>
      <c r="J108" s="125"/>
      <c r="K108" s="125"/>
      <c r="L108" s="103" t="str">
        <f>IF(Expenses7[[#This Row],[Employee ID]]="(enter ID)","(autofill)",IF(Expenses7[[#This Row],[Employee ID]]="","",IFERROR(ROUND(Expenses7[[#This Row],['# of Hours]]*Expenses7[[#This Row],[Hourly Rate]],2),0)))</f>
        <v/>
      </c>
      <c r="M108" s="103" t="str">
        <f>IF(Expenses7[[#This Row],[Employee ID]]="(enter ID)","(autofill)",IF(Expenses7[[#This Row],[Employee ID]]="","",IFERROR(ROUND(ROUND(Expenses7[[#This Row],[Miles Traveled]]*0.655,2)+Expenses7[[#This Row],[Meals 
Cost]]+Expenses7[[#This Row],[Lodging Cost]],2),0)))</f>
        <v/>
      </c>
      <c r="N10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09" spans="1:14" x14ac:dyDescent="0.25">
      <c r="A109" s="89"/>
      <c r="B109" s="100" t="str">
        <f>IF(Expenses7[[#This Row],[Employee ID]]="(enter ID)","(autofill)",IF(Expenses7[[#This Row],[Employee ID]]="","",IFERROR(VLOOKUP(Expenses7[[#This Row],[Employee ID]],[1]!EmployeeInfo[#Data],3,0),"ID ERROR")))</f>
        <v/>
      </c>
      <c r="C109" s="90"/>
      <c r="D109" s="91"/>
      <c r="E109" s="92"/>
      <c r="F109" s="87"/>
      <c r="G109" s="136"/>
      <c r="H109" s="101" t="str">
        <f>IF(Expenses7[[#This Row],[Employee ID]]="(enter ID)","(autofill)",IF(Expenses7[[#This Row],[Employee ID]]="","",IFERROR(VLOOKUP(Expenses7[[#This Row],[Employee ID]],[1]!EmployeeInfo[#Data],7,0),"ID ERROR")))</f>
        <v/>
      </c>
      <c r="I109" s="88"/>
      <c r="J109" s="125"/>
      <c r="K109" s="125"/>
      <c r="L109" s="103" t="str">
        <f>IF(Expenses7[[#This Row],[Employee ID]]="(enter ID)","(autofill)",IF(Expenses7[[#This Row],[Employee ID]]="","",IFERROR(ROUND(Expenses7[[#This Row],['# of Hours]]*Expenses7[[#This Row],[Hourly Rate]],2),0)))</f>
        <v/>
      </c>
      <c r="M109" s="103" t="str">
        <f>IF(Expenses7[[#This Row],[Employee ID]]="(enter ID)","(autofill)",IF(Expenses7[[#This Row],[Employee ID]]="","",IFERROR(ROUND(ROUND(Expenses7[[#This Row],[Miles Traveled]]*0.655,2)+Expenses7[[#This Row],[Meals 
Cost]]+Expenses7[[#This Row],[Lodging Cost]],2),0)))</f>
        <v/>
      </c>
      <c r="N10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0" spans="1:14" x14ac:dyDescent="0.25">
      <c r="A110" s="89"/>
      <c r="B110" s="100" t="str">
        <f>IF(Expenses7[[#This Row],[Employee ID]]="(enter ID)","(autofill)",IF(Expenses7[[#This Row],[Employee ID]]="","",IFERROR(VLOOKUP(Expenses7[[#This Row],[Employee ID]],[1]!EmployeeInfo[#Data],3,0),"ID ERROR")))</f>
        <v/>
      </c>
      <c r="C110" s="90"/>
      <c r="D110" s="91"/>
      <c r="E110" s="92"/>
      <c r="F110" s="87"/>
      <c r="G110" s="136"/>
      <c r="H110" s="101" t="str">
        <f>IF(Expenses7[[#This Row],[Employee ID]]="(enter ID)","(autofill)",IF(Expenses7[[#This Row],[Employee ID]]="","",IFERROR(VLOOKUP(Expenses7[[#This Row],[Employee ID]],[1]!EmployeeInfo[#Data],7,0),"ID ERROR")))</f>
        <v/>
      </c>
      <c r="I110" s="88"/>
      <c r="J110" s="125"/>
      <c r="K110" s="125"/>
      <c r="L110" s="103" t="str">
        <f>IF(Expenses7[[#This Row],[Employee ID]]="(enter ID)","(autofill)",IF(Expenses7[[#This Row],[Employee ID]]="","",IFERROR(ROUND(Expenses7[[#This Row],['# of Hours]]*Expenses7[[#This Row],[Hourly Rate]],2),0)))</f>
        <v/>
      </c>
      <c r="M110" s="103" t="str">
        <f>IF(Expenses7[[#This Row],[Employee ID]]="(enter ID)","(autofill)",IF(Expenses7[[#This Row],[Employee ID]]="","",IFERROR(ROUND(ROUND(Expenses7[[#This Row],[Miles Traveled]]*0.655,2)+Expenses7[[#This Row],[Meals 
Cost]]+Expenses7[[#This Row],[Lodging Cost]],2),0)))</f>
        <v/>
      </c>
      <c r="N11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1" spans="1:14" x14ac:dyDescent="0.25">
      <c r="A111" s="89"/>
      <c r="B111" s="100" t="str">
        <f>IF(Expenses7[[#This Row],[Employee ID]]="(enter ID)","(autofill)",IF(Expenses7[[#This Row],[Employee ID]]="","",IFERROR(VLOOKUP(Expenses7[[#This Row],[Employee ID]],[1]!EmployeeInfo[#Data],3,0),"ID ERROR")))</f>
        <v/>
      </c>
      <c r="C111" s="90"/>
      <c r="D111" s="91"/>
      <c r="E111" s="92"/>
      <c r="F111" s="87"/>
      <c r="G111" s="136"/>
      <c r="H111" s="101" t="str">
        <f>IF(Expenses7[[#This Row],[Employee ID]]="(enter ID)","(autofill)",IF(Expenses7[[#This Row],[Employee ID]]="","",IFERROR(VLOOKUP(Expenses7[[#This Row],[Employee ID]],[1]!EmployeeInfo[#Data],7,0),"ID ERROR")))</f>
        <v/>
      </c>
      <c r="I111" s="88"/>
      <c r="J111" s="125"/>
      <c r="K111" s="125"/>
      <c r="L111" s="103" t="str">
        <f>IF(Expenses7[[#This Row],[Employee ID]]="(enter ID)","(autofill)",IF(Expenses7[[#This Row],[Employee ID]]="","",IFERROR(ROUND(Expenses7[[#This Row],['# of Hours]]*Expenses7[[#This Row],[Hourly Rate]],2),0)))</f>
        <v/>
      </c>
      <c r="M111" s="103" t="str">
        <f>IF(Expenses7[[#This Row],[Employee ID]]="(enter ID)","(autofill)",IF(Expenses7[[#This Row],[Employee ID]]="","",IFERROR(ROUND(ROUND(Expenses7[[#This Row],[Miles Traveled]]*0.655,2)+Expenses7[[#This Row],[Meals 
Cost]]+Expenses7[[#This Row],[Lodging Cost]],2),0)))</f>
        <v/>
      </c>
      <c r="N11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2" spans="1:14" x14ac:dyDescent="0.25">
      <c r="A112" s="89"/>
      <c r="B112" s="100" t="str">
        <f>IF(Expenses7[[#This Row],[Employee ID]]="(enter ID)","(autofill)",IF(Expenses7[[#This Row],[Employee ID]]="","",IFERROR(VLOOKUP(Expenses7[[#This Row],[Employee ID]],[1]!EmployeeInfo[#Data],3,0),"ID ERROR")))</f>
        <v/>
      </c>
      <c r="C112" s="90"/>
      <c r="D112" s="91"/>
      <c r="E112" s="92"/>
      <c r="F112" s="87"/>
      <c r="G112" s="136"/>
      <c r="H112" s="101" t="str">
        <f>IF(Expenses7[[#This Row],[Employee ID]]="(enter ID)","(autofill)",IF(Expenses7[[#This Row],[Employee ID]]="","",IFERROR(VLOOKUP(Expenses7[[#This Row],[Employee ID]],[1]!EmployeeInfo[#Data],7,0),"ID ERROR")))</f>
        <v/>
      </c>
      <c r="I112" s="88"/>
      <c r="J112" s="125"/>
      <c r="K112" s="125"/>
      <c r="L112" s="103" t="str">
        <f>IF(Expenses7[[#This Row],[Employee ID]]="(enter ID)","(autofill)",IF(Expenses7[[#This Row],[Employee ID]]="","",IFERROR(ROUND(Expenses7[[#This Row],['# of Hours]]*Expenses7[[#This Row],[Hourly Rate]],2),0)))</f>
        <v/>
      </c>
      <c r="M112" s="103" t="str">
        <f>IF(Expenses7[[#This Row],[Employee ID]]="(enter ID)","(autofill)",IF(Expenses7[[#This Row],[Employee ID]]="","",IFERROR(ROUND(ROUND(Expenses7[[#This Row],[Miles Traveled]]*0.655,2)+Expenses7[[#This Row],[Meals 
Cost]]+Expenses7[[#This Row],[Lodging Cost]],2),0)))</f>
        <v/>
      </c>
      <c r="N11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3" spans="1:14" x14ac:dyDescent="0.25">
      <c r="A113" s="89"/>
      <c r="B113" s="100" t="str">
        <f>IF(Expenses7[[#This Row],[Employee ID]]="(enter ID)","(autofill)",IF(Expenses7[[#This Row],[Employee ID]]="","",IFERROR(VLOOKUP(Expenses7[[#This Row],[Employee ID]],[1]!EmployeeInfo[#Data],3,0),"ID ERROR")))</f>
        <v/>
      </c>
      <c r="C113" s="90"/>
      <c r="D113" s="91"/>
      <c r="E113" s="92"/>
      <c r="F113" s="87"/>
      <c r="G113" s="136"/>
      <c r="H113" s="101" t="str">
        <f>IF(Expenses7[[#This Row],[Employee ID]]="(enter ID)","(autofill)",IF(Expenses7[[#This Row],[Employee ID]]="","",IFERROR(VLOOKUP(Expenses7[[#This Row],[Employee ID]],[1]!EmployeeInfo[#Data],7,0),"ID ERROR")))</f>
        <v/>
      </c>
      <c r="I113" s="88"/>
      <c r="J113" s="125"/>
      <c r="K113" s="125"/>
      <c r="L113" s="103" t="str">
        <f>IF(Expenses7[[#This Row],[Employee ID]]="(enter ID)","(autofill)",IF(Expenses7[[#This Row],[Employee ID]]="","",IFERROR(ROUND(Expenses7[[#This Row],['# of Hours]]*Expenses7[[#This Row],[Hourly Rate]],2),0)))</f>
        <v/>
      </c>
      <c r="M113" s="103" t="str">
        <f>IF(Expenses7[[#This Row],[Employee ID]]="(enter ID)","(autofill)",IF(Expenses7[[#This Row],[Employee ID]]="","",IFERROR(ROUND(ROUND(Expenses7[[#This Row],[Miles Traveled]]*0.655,2)+Expenses7[[#This Row],[Meals 
Cost]]+Expenses7[[#This Row],[Lodging Cost]],2),0)))</f>
        <v/>
      </c>
      <c r="N11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4" spans="1:14" x14ac:dyDescent="0.25">
      <c r="A114" s="89"/>
      <c r="B114" s="100" t="str">
        <f>IF(Expenses7[[#This Row],[Employee ID]]="(enter ID)","(autofill)",IF(Expenses7[[#This Row],[Employee ID]]="","",IFERROR(VLOOKUP(Expenses7[[#This Row],[Employee ID]],[1]!EmployeeInfo[#Data],3,0),"ID ERROR")))</f>
        <v/>
      </c>
      <c r="C114" s="90"/>
      <c r="D114" s="91"/>
      <c r="E114" s="92"/>
      <c r="F114" s="87"/>
      <c r="G114" s="136"/>
      <c r="H114" s="101" t="str">
        <f>IF(Expenses7[[#This Row],[Employee ID]]="(enter ID)","(autofill)",IF(Expenses7[[#This Row],[Employee ID]]="","",IFERROR(VLOOKUP(Expenses7[[#This Row],[Employee ID]],[1]!EmployeeInfo[#Data],7,0),"ID ERROR")))</f>
        <v/>
      </c>
      <c r="I114" s="88"/>
      <c r="J114" s="125"/>
      <c r="K114" s="125"/>
      <c r="L114" s="103" t="str">
        <f>IF(Expenses7[[#This Row],[Employee ID]]="(enter ID)","(autofill)",IF(Expenses7[[#This Row],[Employee ID]]="","",IFERROR(ROUND(Expenses7[[#This Row],['# of Hours]]*Expenses7[[#This Row],[Hourly Rate]],2),0)))</f>
        <v/>
      </c>
      <c r="M114" s="103" t="str">
        <f>IF(Expenses7[[#This Row],[Employee ID]]="(enter ID)","(autofill)",IF(Expenses7[[#This Row],[Employee ID]]="","",IFERROR(ROUND(ROUND(Expenses7[[#This Row],[Miles Traveled]]*0.655,2)+Expenses7[[#This Row],[Meals 
Cost]]+Expenses7[[#This Row],[Lodging Cost]],2),0)))</f>
        <v/>
      </c>
      <c r="N11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5" spans="1:14" x14ac:dyDescent="0.25">
      <c r="A115" s="89"/>
      <c r="B115" s="100" t="str">
        <f>IF(Expenses7[[#This Row],[Employee ID]]="(enter ID)","(autofill)",IF(Expenses7[[#This Row],[Employee ID]]="","",IFERROR(VLOOKUP(Expenses7[[#This Row],[Employee ID]],[1]!EmployeeInfo[#Data],3,0),"ID ERROR")))</f>
        <v/>
      </c>
      <c r="C115" s="90"/>
      <c r="D115" s="91"/>
      <c r="E115" s="92"/>
      <c r="F115" s="87"/>
      <c r="G115" s="136"/>
      <c r="H115" s="101" t="str">
        <f>IF(Expenses7[[#This Row],[Employee ID]]="(enter ID)","(autofill)",IF(Expenses7[[#This Row],[Employee ID]]="","",IFERROR(VLOOKUP(Expenses7[[#This Row],[Employee ID]],[1]!EmployeeInfo[#Data],7,0),"ID ERROR")))</f>
        <v/>
      </c>
      <c r="I115" s="88"/>
      <c r="J115" s="125"/>
      <c r="K115" s="125"/>
      <c r="L115" s="103" t="str">
        <f>IF(Expenses7[[#This Row],[Employee ID]]="(enter ID)","(autofill)",IF(Expenses7[[#This Row],[Employee ID]]="","",IFERROR(ROUND(Expenses7[[#This Row],['# of Hours]]*Expenses7[[#This Row],[Hourly Rate]],2),0)))</f>
        <v/>
      </c>
      <c r="M115" s="103" t="str">
        <f>IF(Expenses7[[#This Row],[Employee ID]]="(enter ID)","(autofill)",IF(Expenses7[[#This Row],[Employee ID]]="","",IFERROR(ROUND(ROUND(Expenses7[[#This Row],[Miles Traveled]]*0.655,2)+Expenses7[[#This Row],[Meals 
Cost]]+Expenses7[[#This Row],[Lodging Cost]],2),0)))</f>
        <v/>
      </c>
      <c r="N11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6" spans="1:14" x14ac:dyDescent="0.25">
      <c r="A116" s="89"/>
      <c r="B116" s="100" t="str">
        <f>IF(Expenses7[[#This Row],[Employee ID]]="(enter ID)","(autofill)",IF(Expenses7[[#This Row],[Employee ID]]="","",IFERROR(VLOOKUP(Expenses7[[#This Row],[Employee ID]],[1]!EmployeeInfo[#Data],3,0),"ID ERROR")))</f>
        <v/>
      </c>
      <c r="C116" s="90"/>
      <c r="D116" s="91"/>
      <c r="E116" s="92"/>
      <c r="F116" s="87"/>
      <c r="G116" s="136"/>
      <c r="H116" s="101" t="str">
        <f>IF(Expenses7[[#This Row],[Employee ID]]="(enter ID)","(autofill)",IF(Expenses7[[#This Row],[Employee ID]]="","",IFERROR(VLOOKUP(Expenses7[[#This Row],[Employee ID]],[1]!EmployeeInfo[#Data],7,0),"ID ERROR")))</f>
        <v/>
      </c>
      <c r="I116" s="88"/>
      <c r="J116" s="125"/>
      <c r="K116" s="125"/>
      <c r="L116" s="103" t="str">
        <f>IF(Expenses7[[#This Row],[Employee ID]]="(enter ID)","(autofill)",IF(Expenses7[[#This Row],[Employee ID]]="","",IFERROR(ROUND(Expenses7[[#This Row],['# of Hours]]*Expenses7[[#This Row],[Hourly Rate]],2),0)))</f>
        <v/>
      </c>
      <c r="M116" s="103" t="str">
        <f>IF(Expenses7[[#This Row],[Employee ID]]="(enter ID)","(autofill)",IF(Expenses7[[#This Row],[Employee ID]]="","",IFERROR(ROUND(ROUND(Expenses7[[#This Row],[Miles Traveled]]*0.655,2)+Expenses7[[#This Row],[Meals 
Cost]]+Expenses7[[#This Row],[Lodging Cost]],2),0)))</f>
        <v/>
      </c>
      <c r="N11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7" spans="1:14" x14ac:dyDescent="0.25">
      <c r="A117" s="89"/>
      <c r="B117" s="100" t="str">
        <f>IF(Expenses7[[#This Row],[Employee ID]]="(enter ID)","(autofill)",IF(Expenses7[[#This Row],[Employee ID]]="","",IFERROR(VLOOKUP(Expenses7[[#This Row],[Employee ID]],[1]!EmployeeInfo[#Data],3,0),"ID ERROR")))</f>
        <v/>
      </c>
      <c r="C117" s="90"/>
      <c r="D117" s="91"/>
      <c r="E117" s="92"/>
      <c r="F117" s="87"/>
      <c r="G117" s="136"/>
      <c r="H117" s="101" t="str">
        <f>IF(Expenses7[[#This Row],[Employee ID]]="(enter ID)","(autofill)",IF(Expenses7[[#This Row],[Employee ID]]="","",IFERROR(VLOOKUP(Expenses7[[#This Row],[Employee ID]],[1]!EmployeeInfo[#Data],7,0),"ID ERROR")))</f>
        <v/>
      </c>
      <c r="I117" s="88"/>
      <c r="J117" s="125"/>
      <c r="K117" s="125"/>
      <c r="L117" s="103" t="str">
        <f>IF(Expenses7[[#This Row],[Employee ID]]="(enter ID)","(autofill)",IF(Expenses7[[#This Row],[Employee ID]]="","",IFERROR(ROUND(Expenses7[[#This Row],['# of Hours]]*Expenses7[[#This Row],[Hourly Rate]],2),0)))</f>
        <v/>
      </c>
      <c r="M117" s="103" t="str">
        <f>IF(Expenses7[[#This Row],[Employee ID]]="(enter ID)","(autofill)",IF(Expenses7[[#This Row],[Employee ID]]="","",IFERROR(ROUND(ROUND(Expenses7[[#This Row],[Miles Traveled]]*0.655,2)+Expenses7[[#This Row],[Meals 
Cost]]+Expenses7[[#This Row],[Lodging Cost]],2),0)))</f>
        <v/>
      </c>
      <c r="N11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8" spans="1:14" x14ac:dyDescent="0.25">
      <c r="A118" s="89"/>
      <c r="B118" s="100" t="str">
        <f>IF(Expenses7[[#This Row],[Employee ID]]="(enter ID)","(autofill)",IF(Expenses7[[#This Row],[Employee ID]]="","",IFERROR(VLOOKUP(Expenses7[[#This Row],[Employee ID]],[1]!EmployeeInfo[#Data],3,0),"ID ERROR")))</f>
        <v/>
      </c>
      <c r="C118" s="90"/>
      <c r="D118" s="91"/>
      <c r="E118" s="92"/>
      <c r="F118" s="87"/>
      <c r="G118" s="136"/>
      <c r="H118" s="101" t="str">
        <f>IF(Expenses7[[#This Row],[Employee ID]]="(enter ID)","(autofill)",IF(Expenses7[[#This Row],[Employee ID]]="","",IFERROR(VLOOKUP(Expenses7[[#This Row],[Employee ID]],[1]!EmployeeInfo[#Data],7,0),"ID ERROR")))</f>
        <v/>
      </c>
      <c r="I118" s="88"/>
      <c r="J118" s="125"/>
      <c r="K118" s="125"/>
      <c r="L118" s="103" t="str">
        <f>IF(Expenses7[[#This Row],[Employee ID]]="(enter ID)","(autofill)",IF(Expenses7[[#This Row],[Employee ID]]="","",IFERROR(ROUND(Expenses7[[#This Row],['# of Hours]]*Expenses7[[#This Row],[Hourly Rate]],2),0)))</f>
        <v/>
      </c>
      <c r="M118" s="103" t="str">
        <f>IF(Expenses7[[#This Row],[Employee ID]]="(enter ID)","(autofill)",IF(Expenses7[[#This Row],[Employee ID]]="","",IFERROR(ROUND(ROUND(Expenses7[[#This Row],[Miles Traveled]]*0.655,2)+Expenses7[[#This Row],[Meals 
Cost]]+Expenses7[[#This Row],[Lodging Cost]],2),0)))</f>
        <v/>
      </c>
      <c r="N11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19" spans="1:14" x14ac:dyDescent="0.25">
      <c r="A119" s="89"/>
      <c r="B119" s="100" t="str">
        <f>IF(Expenses7[[#This Row],[Employee ID]]="(enter ID)","(autofill)",IF(Expenses7[[#This Row],[Employee ID]]="","",IFERROR(VLOOKUP(Expenses7[[#This Row],[Employee ID]],[1]!EmployeeInfo[#Data],3,0),"ID ERROR")))</f>
        <v/>
      </c>
      <c r="C119" s="90"/>
      <c r="D119" s="91"/>
      <c r="E119" s="92"/>
      <c r="F119" s="87"/>
      <c r="G119" s="136"/>
      <c r="H119" s="101" t="str">
        <f>IF(Expenses7[[#This Row],[Employee ID]]="(enter ID)","(autofill)",IF(Expenses7[[#This Row],[Employee ID]]="","",IFERROR(VLOOKUP(Expenses7[[#This Row],[Employee ID]],[1]!EmployeeInfo[#Data],7,0),"ID ERROR")))</f>
        <v/>
      </c>
      <c r="I119" s="88"/>
      <c r="J119" s="125"/>
      <c r="K119" s="125"/>
      <c r="L119" s="103" t="str">
        <f>IF(Expenses7[[#This Row],[Employee ID]]="(enter ID)","(autofill)",IF(Expenses7[[#This Row],[Employee ID]]="","",IFERROR(ROUND(Expenses7[[#This Row],['# of Hours]]*Expenses7[[#This Row],[Hourly Rate]],2),0)))</f>
        <v/>
      </c>
      <c r="M119" s="103" t="str">
        <f>IF(Expenses7[[#This Row],[Employee ID]]="(enter ID)","(autofill)",IF(Expenses7[[#This Row],[Employee ID]]="","",IFERROR(ROUND(ROUND(Expenses7[[#This Row],[Miles Traveled]]*0.655,2)+Expenses7[[#This Row],[Meals 
Cost]]+Expenses7[[#This Row],[Lodging Cost]],2),0)))</f>
        <v/>
      </c>
      <c r="N11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0" spans="1:14" x14ac:dyDescent="0.25">
      <c r="A120" s="89"/>
      <c r="B120" s="100" t="str">
        <f>IF(Expenses7[[#This Row],[Employee ID]]="(enter ID)","(autofill)",IF(Expenses7[[#This Row],[Employee ID]]="","",IFERROR(VLOOKUP(Expenses7[[#This Row],[Employee ID]],[1]!EmployeeInfo[#Data],3,0),"ID ERROR")))</f>
        <v/>
      </c>
      <c r="C120" s="90"/>
      <c r="D120" s="91"/>
      <c r="E120" s="92"/>
      <c r="F120" s="87"/>
      <c r="G120" s="136"/>
      <c r="H120" s="101" t="str">
        <f>IF(Expenses7[[#This Row],[Employee ID]]="(enter ID)","(autofill)",IF(Expenses7[[#This Row],[Employee ID]]="","",IFERROR(VLOOKUP(Expenses7[[#This Row],[Employee ID]],[1]!EmployeeInfo[#Data],7,0),"ID ERROR")))</f>
        <v/>
      </c>
      <c r="I120" s="88"/>
      <c r="J120" s="125"/>
      <c r="K120" s="125"/>
      <c r="L120" s="103" t="str">
        <f>IF(Expenses7[[#This Row],[Employee ID]]="(enter ID)","(autofill)",IF(Expenses7[[#This Row],[Employee ID]]="","",IFERROR(ROUND(Expenses7[[#This Row],['# of Hours]]*Expenses7[[#This Row],[Hourly Rate]],2),0)))</f>
        <v/>
      </c>
      <c r="M120" s="103" t="str">
        <f>IF(Expenses7[[#This Row],[Employee ID]]="(enter ID)","(autofill)",IF(Expenses7[[#This Row],[Employee ID]]="","",IFERROR(ROUND(ROUND(Expenses7[[#This Row],[Miles Traveled]]*0.655,2)+Expenses7[[#This Row],[Meals 
Cost]]+Expenses7[[#This Row],[Lodging Cost]],2),0)))</f>
        <v/>
      </c>
      <c r="N12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1" spans="1:14" x14ac:dyDescent="0.25">
      <c r="A121" s="89"/>
      <c r="B121" s="100" t="str">
        <f>IF(Expenses7[[#This Row],[Employee ID]]="(enter ID)","(autofill)",IF(Expenses7[[#This Row],[Employee ID]]="","",IFERROR(VLOOKUP(Expenses7[[#This Row],[Employee ID]],[1]!EmployeeInfo[#Data],3,0),"ID ERROR")))</f>
        <v/>
      </c>
      <c r="C121" s="90"/>
      <c r="D121" s="91"/>
      <c r="E121" s="92"/>
      <c r="F121" s="87"/>
      <c r="G121" s="136"/>
      <c r="H121" s="101" t="str">
        <f>IF(Expenses7[[#This Row],[Employee ID]]="(enter ID)","(autofill)",IF(Expenses7[[#This Row],[Employee ID]]="","",IFERROR(VLOOKUP(Expenses7[[#This Row],[Employee ID]],[1]!EmployeeInfo[#Data],7,0),"ID ERROR")))</f>
        <v/>
      </c>
      <c r="I121" s="88"/>
      <c r="J121" s="125"/>
      <c r="K121" s="125"/>
      <c r="L121" s="103" t="str">
        <f>IF(Expenses7[[#This Row],[Employee ID]]="(enter ID)","(autofill)",IF(Expenses7[[#This Row],[Employee ID]]="","",IFERROR(ROUND(Expenses7[[#This Row],['# of Hours]]*Expenses7[[#This Row],[Hourly Rate]],2),0)))</f>
        <v/>
      </c>
      <c r="M121" s="103" t="str">
        <f>IF(Expenses7[[#This Row],[Employee ID]]="(enter ID)","(autofill)",IF(Expenses7[[#This Row],[Employee ID]]="","",IFERROR(ROUND(ROUND(Expenses7[[#This Row],[Miles Traveled]]*0.655,2)+Expenses7[[#This Row],[Meals 
Cost]]+Expenses7[[#This Row],[Lodging Cost]],2),0)))</f>
        <v/>
      </c>
      <c r="N12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2" spans="1:14" x14ac:dyDescent="0.25">
      <c r="A122" s="89"/>
      <c r="B122" s="100" t="str">
        <f>IF(Expenses7[[#This Row],[Employee ID]]="(enter ID)","(autofill)",IF(Expenses7[[#This Row],[Employee ID]]="","",IFERROR(VLOOKUP(Expenses7[[#This Row],[Employee ID]],[1]!EmployeeInfo[#Data],3,0),"ID ERROR")))</f>
        <v/>
      </c>
      <c r="C122" s="90"/>
      <c r="D122" s="91"/>
      <c r="E122" s="92"/>
      <c r="F122" s="87"/>
      <c r="G122" s="136"/>
      <c r="H122" s="101" t="str">
        <f>IF(Expenses7[[#This Row],[Employee ID]]="(enter ID)","(autofill)",IF(Expenses7[[#This Row],[Employee ID]]="","",IFERROR(VLOOKUP(Expenses7[[#This Row],[Employee ID]],[1]!EmployeeInfo[#Data],7,0),"ID ERROR")))</f>
        <v/>
      </c>
      <c r="I122" s="88"/>
      <c r="J122" s="125"/>
      <c r="K122" s="125"/>
      <c r="L122" s="103" t="str">
        <f>IF(Expenses7[[#This Row],[Employee ID]]="(enter ID)","(autofill)",IF(Expenses7[[#This Row],[Employee ID]]="","",IFERROR(ROUND(Expenses7[[#This Row],['# of Hours]]*Expenses7[[#This Row],[Hourly Rate]],2),0)))</f>
        <v/>
      </c>
      <c r="M122" s="103" t="str">
        <f>IF(Expenses7[[#This Row],[Employee ID]]="(enter ID)","(autofill)",IF(Expenses7[[#This Row],[Employee ID]]="","",IFERROR(ROUND(ROUND(Expenses7[[#This Row],[Miles Traveled]]*0.655,2)+Expenses7[[#This Row],[Meals 
Cost]]+Expenses7[[#This Row],[Lodging Cost]],2),0)))</f>
        <v/>
      </c>
      <c r="N12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3" spans="1:14" x14ac:dyDescent="0.25">
      <c r="A123" s="89"/>
      <c r="B123" s="100" t="str">
        <f>IF(Expenses7[[#This Row],[Employee ID]]="(enter ID)","(autofill)",IF(Expenses7[[#This Row],[Employee ID]]="","",IFERROR(VLOOKUP(Expenses7[[#This Row],[Employee ID]],[1]!EmployeeInfo[#Data],3,0),"ID ERROR")))</f>
        <v/>
      </c>
      <c r="C123" s="90"/>
      <c r="D123" s="91"/>
      <c r="E123" s="92"/>
      <c r="F123" s="87"/>
      <c r="G123" s="136"/>
      <c r="H123" s="101" t="str">
        <f>IF(Expenses7[[#This Row],[Employee ID]]="(enter ID)","(autofill)",IF(Expenses7[[#This Row],[Employee ID]]="","",IFERROR(VLOOKUP(Expenses7[[#This Row],[Employee ID]],[1]!EmployeeInfo[#Data],7,0),"ID ERROR")))</f>
        <v/>
      </c>
      <c r="I123" s="88"/>
      <c r="J123" s="125"/>
      <c r="K123" s="125"/>
      <c r="L123" s="103" t="str">
        <f>IF(Expenses7[[#This Row],[Employee ID]]="(enter ID)","(autofill)",IF(Expenses7[[#This Row],[Employee ID]]="","",IFERROR(ROUND(Expenses7[[#This Row],['# of Hours]]*Expenses7[[#This Row],[Hourly Rate]],2),0)))</f>
        <v/>
      </c>
      <c r="M123" s="103" t="str">
        <f>IF(Expenses7[[#This Row],[Employee ID]]="(enter ID)","(autofill)",IF(Expenses7[[#This Row],[Employee ID]]="","",IFERROR(ROUND(ROUND(Expenses7[[#This Row],[Miles Traveled]]*0.655,2)+Expenses7[[#This Row],[Meals 
Cost]]+Expenses7[[#This Row],[Lodging Cost]],2),0)))</f>
        <v/>
      </c>
      <c r="N12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4" spans="1:14" x14ac:dyDescent="0.25">
      <c r="A124" s="89"/>
      <c r="B124" s="100" t="str">
        <f>IF(Expenses7[[#This Row],[Employee ID]]="(enter ID)","(autofill)",IF(Expenses7[[#This Row],[Employee ID]]="","",IFERROR(VLOOKUP(Expenses7[[#This Row],[Employee ID]],[1]!EmployeeInfo[#Data],3,0),"ID ERROR")))</f>
        <v/>
      </c>
      <c r="C124" s="90"/>
      <c r="D124" s="91"/>
      <c r="E124" s="92"/>
      <c r="F124" s="87"/>
      <c r="G124" s="136"/>
      <c r="H124" s="101" t="str">
        <f>IF(Expenses7[[#This Row],[Employee ID]]="(enter ID)","(autofill)",IF(Expenses7[[#This Row],[Employee ID]]="","",IFERROR(VLOOKUP(Expenses7[[#This Row],[Employee ID]],[1]!EmployeeInfo[#Data],7,0),"ID ERROR")))</f>
        <v/>
      </c>
      <c r="I124" s="88"/>
      <c r="J124" s="125"/>
      <c r="K124" s="125"/>
      <c r="L124" s="103" t="str">
        <f>IF(Expenses7[[#This Row],[Employee ID]]="(enter ID)","(autofill)",IF(Expenses7[[#This Row],[Employee ID]]="","",IFERROR(ROUND(Expenses7[[#This Row],['# of Hours]]*Expenses7[[#This Row],[Hourly Rate]],2),0)))</f>
        <v/>
      </c>
      <c r="M124" s="103" t="str">
        <f>IF(Expenses7[[#This Row],[Employee ID]]="(enter ID)","(autofill)",IF(Expenses7[[#This Row],[Employee ID]]="","",IFERROR(ROUND(ROUND(Expenses7[[#This Row],[Miles Traveled]]*0.655,2)+Expenses7[[#This Row],[Meals 
Cost]]+Expenses7[[#This Row],[Lodging Cost]],2),0)))</f>
        <v/>
      </c>
      <c r="N12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5" spans="1:14" x14ac:dyDescent="0.25">
      <c r="A125" s="89"/>
      <c r="B125" s="100" t="str">
        <f>IF(Expenses7[[#This Row],[Employee ID]]="(enter ID)","(autofill)",IF(Expenses7[[#This Row],[Employee ID]]="","",IFERROR(VLOOKUP(Expenses7[[#This Row],[Employee ID]],[1]!EmployeeInfo[#Data],3,0),"ID ERROR")))</f>
        <v/>
      </c>
      <c r="C125" s="90"/>
      <c r="D125" s="91"/>
      <c r="E125" s="92"/>
      <c r="F125" s="87"/>
      <c r="G125" s="136"/>
      <c r="H125" s="101" t="str">
        <f>IF(Expenses7[[#This Row],[Employee ID]]="(enter ID)","(autofill)",IF(Expenses7[[#This Row],[Employee ID]]="","",IFERROR(VLOOKUP(Expenses7[[#This Row],[Employee ID]],[1]!EmployeeInfo[#Data],7,0),"ID ERROR")))</f>
        <v/>
      </c>
      <c r="I125" s="88"/>
      <c r="J125" s="125"/>
      <c r="K125" s="125"/>
      <c r="L125" s="103" t="str">
        <f>IF(Expenses7[[#This Row],[Employee ID]]="(enter ID)","(autofill)",IF(Expenses7[[#This Row],[Employee ID]]="","",IFERROR(ROUND(Expenses7[[#This Row],['# of Hours]]*Expenses7[[#This Row],[Hourly Rate]],2),0)))</f>
        <v/>
      </c>
      <c r="M125" s="103" t="str">
        <f>IF(Expenses7[[#This Row],[Employee ID]]="(enter ID)","(autofill)",IF(Expenses7[[#This Row],[Employee ID]]="","",IFERROR(ROUND(ROUND(Expenses7[[#This Row],[Miles Traveled]]*0.655,2)+Expenses7[[#This Row],[Meals 
Cost]]+Expenses7[[#This Row],[Lodging Cost]],2),0)))</f>
        <v/>
      </c>
      <c r="N12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6" spans="1:14" x14ac:dyDescent="0.25">
      <c r="A126" s="89"/>
      <c r="B126" s="100" t="str">
        <f>IF(Expenses7[[#This Row],[Employee ID]]="(enter ID)","(autofill)",IF(Expenses7[[#This Row],[Employee ID]]="","",IFERROR(VLOOKUP(Expenses7[[#This Row],[Employee ID]],[1]!EmployeeInfo[#Data],3,0),"ID ERROR")))</f>
        <v/>
      </c>
      <c r="C126" s="90"/>
      <c r="D126" s="91"/>
      <c r="E126" s="92"/>
      <c r="F126" s="87"/>
      <c r="G126" s="136"/>
      <c r="H126" s="101" t="str">
        <f>IF(Expenses7[[#This Row],[Employee ID]]="(enter ID)","(autofill)",IF(Expenses7[[#This Row],[Employee ID]]="","",IFERROR(VLOOKUP(Expenses7[[#This Row],[Employee ID]],[1]!EmployeeInfo[#Data],7,0),"ID ERROR")))</f>
        <v/>
      </c>
      <c r="I126" s="88"/>
      <c r="J126" s="125"/>
      <c r="K126" s="125"/>
      <c r="L126" s="103" t="str">
        <f>IF(Expenses7[[#This Row],[Employee ID]]="(enter ID)","(autofill)",IF(Expenses7[[#This Row],[Employee ID]]="","",IFERROR(ROUND(Expenses7[[#This Row],['# of Hours]]*Expenses7[[#This Row],[Hourly Rate]],2),0)))</f>
        <v/>
      </c>
      <c r="M126" s="103" t="str">
        <f>IF(Expenses7[[#This Row],[Employee ID]]="(enter ID)","(autofill)",IF(Expenses7[[#This Row],[Employee ID]]="","",IFERROR(ROUND(ROUND(Expenses7[[#This Row],[Miles Traveled]]*0.655,2)+Expenses7[[#This Row],[Meals 
Cost]]+Expenses7[[#This Row],[Lodging Cost]],2),0)))</f>
        <v/>
      </c>
      <c r="N12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7" spans="1:14" x14ac:dyDescent="0.25">
      <c r="A127" s="89"/>
      <c r="B127" s="100" t="str">
        <f>IF(Expenses7[[#This Row],[Employee ID]]="(enter ID)","(autofill)",IF(Expenses7[[#This Row],[Employee ID]]="","",IFERROR(VLOOKUP(Expenses7[[#This Row],[Employee ID]],[1]!EmployeeInfo[#Data],3,0),"ID ERROR")))</f>
        <v/>
      </c>
      <c r="C127" s="90"/>
      <c r="D127" s="91"/>
      <c r="E127" s="92"/>
      <c r="F127" s="87"/>
      <c r="G127" s="136"/>
      <c r="H127" s="101" t="str">
        <f>IF(Expenses7[[#This Row],[Employee ID]]="(enter ID)","(autofill)",IF(Expenses7[[#This Row],[Employee ID]]="","",IFERROR(VLOOKUP(Expenses7[[#This Row],[Employee ID]],[1]!EmployeeInfo[#Data],7,0),"ID ERROR")))</f>
        <v/>
      </c>
      <c r="I127" s="88"/>
      <c r="J127" s="125"/>
      <c r="K127" s="125"/>
      <c r="L127" s="103" t="str">
        <f>IF(Expenses7[[#This Row],[Employee ID]]="(enter ID)","(autofill)",IF(Expenses7[[#This Row],[Employee ID]]="","",IFERROR(ROUND(Expenses7[[#This Row],['# of Hours]]*Expenses7[[#This Row],[Hourly Rate]],2),0)))</f>
        <v/>
      </c>
      <c r="M127" s="103" t="str">
        <f>IF(Expenses7[[#This Row],[Employee ID]]="(enter ID)","(autofill)",IF(Expenses7[[#This Row],[Employee ID]]="","",IFERROR(ROUND(ROUND(Expenses7[[#This Row],[Miles Traveled]]*0.655,2)+Expenses7[[#This Row],[Meals 
Cost]]+Expenses7[[#This Row],[Lodging Cost]],2),0)))</f>
        <v/>
      </c>
      <c r="N12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8" spans="1:14" x14ac:dyDescent="0.25">
      <c r="A128" s="89"/>
      <c r="B128" s="100" t="str">
        <f>IF(Expenses7[[#This Row],[Employee ID]]="(enter ID)","(autofill)",IF(Expenses7[[#This Row],[Employee ID]]="","",IFERROR(VLOOKUP(Expenses7[[#This Row],[Employee ID]],[1]!EmployeeInfo[#Data],3,0),"ID ERROR")))</f>
        <v/>
      </c>
      <c r="C128" s="90"/>
      <c r="D128" s="91"/>
      <c r="E128" s="92"/>
      <c r="F128" s="87"/>
      <c r="G128" s="136"/>
      <c r="H128" s="101" t="str">
        <f>IF(Expenses7[[#This Row],[Employee ID]]="(enter ID)","(autofill)",IF(Expenses7[[#This Row],[Employee ID]]="","",IFERROR(VLOOKUP(Expenses7[[#This Row],[Employee ID]],[1]!EmployeeInfo[#Data],7,0),"ID ERROR")))</f>
        <v/>
      </c>
      <c r="I128" s="88"/>
      <c r="J128" s="125"/>
      <c r="K128" s="125"/>
      <c r="L128" s="103" t="str">
        <f>IF(Expenses7[[#This Row],[Employee ID]]="(enter ID)","(autofill)",IF(Expenses7[[#This Row],[Employee ID]]="","",IFERROR(ROUND(Expenses7[[#This Row],['# of Hours]]*Expenses7[[#This Row],[Hourly Rate]],2),0)))</f>
        <v/>
      </c>
      <c r="M128" s="103" t="str">
        <f>IF(Expenses7[[#This Row],[Employee ID]]="(enter ID)","(autofill)",IF(Expenses7[[#This Row],[Employee ID]]="","",IFERROR(ROUND(ROUND(Expenses7[[#This Row],[Miles Traveled]]*0.655,2)+Expenses7[[#This Row],[Meals 
Cost]]+Expenses7[[#This Row],[Lodging Cost]],2),0)))</f>
        <v/>
      </c>
      <c r="N12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29" spans="1:14" x14ac:dyDescent="0.25">
      <c r="A129" s="89"/>
      <c r="B129" s="100" t="str">
        <f>IF(Expenses7[[#This Row],[Employee ID]]="(enter ID)","(autofill)",IF(Expenses7[[#This Row],[Employee ID]]="","",IFERROR(VLOOKUP(Expenses7[[#This Row],[Employee ID]],[1]!EmployeeInfo[#Data],3,0),"ID ERROR")))</f>
        <v/>
      </c>
      <c r="C129" s="90"/>
      <c r="D129" s="91"/>
      <c r="E129" s="92"/>
      <c r="F129" s="87"/>
      <c r="G129" s="136"/>
      <c r="H129" s="101" t="str">
        <f>IF(Expenses7[[#This Row],[Employee ID]]="(enter ID)","(autofill)",IF(Expenses7[[#This Row],[Employee ID]]="","",IFERROR(VLOOKUP(Expenses7[[#This Row],[Employee ID]],[1]!EmployeeInfo[#Data],7,0),"ID ERROR")))</f>
        <v/>
      </c>
      <c r="I129" s="88"/>
      <c r="J129" s="125"/>
      <c r="K129" s="125"/>
      <c r="L129" s="103" t="str">
        <f>IF(Expenses7[[#This Row],[Employee ID]]="(enter ID)","(autofill)",IF(Expenses7[[#This Row],[Employee ID]]="","",IFERROR(ROUND(Expenses7[[#This Row],['# of Hours]]*Expenses7[[#This Row],[Hourly Rate]],2),0)))</f>
        <v/>
      </c>
      <c r="M129" s="103" t="str">
        <f>IF(Expenses7[[#This Row],[Employee ID]]="(enter ID)","(autofill)",IF(Expenses7[[#This Row],[Employee ID]]="","",IFERROR(ROUND(ROUND(Expenses7[[#This Row],[Miles Traveled]]*0.655,2)+Expenses7[[#This Row],[Meals 
Cost]]+Expenses7[[#This Row],[Lodging Cost]],2),0)))</f>
        <v/>
      </c>
      <c r="N12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0" spans="1:14" x14ac:dyDescent="0.25">
      <c r="A130" s="89"/>
      <c r="B130" s="100" t="str">
        <f>IF(Expenses7[[#This Row],[Employee ID]]="(enter ID)","(autofill)",IF(Expenses7[[#This Row],[Employee ID]]="","",IFERROR(VLOOKUP(Expenses7[[#This Row],[Employee ID]],[1]!EmployeeInfo[#Data],3,0),"ID ERROR")))</f>
        <v/>
      </c>
      <c r="C130" s="90"/>
      <c r="D130" s="91"/>
      <c r="E130" s="92"/>
      <c r="F130" s="87"/>
      <c r="G130" s="136"/>
      <c r="H130" s="101" t="str">
        <f>IF(Expenses7[[#This Row],[Employee ID]]="(enter ID)","(autofill)",IF(Expenses7[[#This Row],[Employee ID]]="","",IFERROR(VLOOKUP(Expenses7[[#This Row],[Employee ID]],[1]!EmployeeInfo[#Data],7,0),"ID ERROR")))</f>
        <v/>
      </c>
      <c r="I130" s="88"/>
      <c r="J130" s="125"/>
      <c r="K130" s="125"/>
      <c r="L130" s="103" t="str">
        <f>IF(Expenses7[[#This Row],[Employee ID]]="(enter ID)","(autofill)",IF(Expenses7[[#This Row],[Employee ID]]="","",IFERROR(ROUND(Expenses7[[#This Row],['# of Hours]]*Expenses7[[#This Row],[Hourly Rate]],2),0)))</f>
        <v/>
      </c>
      <c r="M130" s="103" t="str">
        <f>IF(Expenses7[[#This Row],[Employee ID]]="(enter ID)","(autofill)",IF(Expenses7[[#This Row],[Employee ID]]="","",IFERROR(ROUND(ROUND(Expenses7[[#This Row],[Miles Traveled]]*0.655,2)+Expenses7[[#This Row],[Meals 
Cost]]+Expenses7[[#This Row],[Lodging Cost]],2),0)))</f>
        <v/>
      </c>
      <c r="N13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1" spans="1:14" x14ac:dyDescent="0.25">
      <c r="A131" s="89"/>
      <c r="B131" s="100" t="str">
        <f>IF(Expenses7[[#This Row],[Employee ID]]="(enter ID)","(autofill)",IF(Expenses7[[#This Row],[Employee ID]]="","",IFERROR(VLOOKUP(Expenses7[[#This Row],[Employee ID]],[1]!EmployeeInfo[#Data],3,0),"ID ERROR")))</f>
        <v/>
      </c>
      <c r="C131" s="90"/>
      <c r="D131" s="91"/>
      <c r="E131" s="92"/>
      <c r="F131" s="87"/>
      <c r="G131" s="136"/>
      <c r="H131" s="101" t="str">
        <f>IF(Expenses7[[#This Row],[Employee ID]]="(enter ID)","(autofill)",IF(Expenses7[[#This Row],[Employee ID]]="","",IFERROR(VLOOKUP(Expenses7[[#This Row],[Employee ID]],[1]!EmployeeInfo[#Data],7,0),"ID ERROR")))</f>
        <v/>
      </c>
      <c r="I131" s="88"/>
      <c r="J131" s="125"/>
      <c r="K131" s="125"/>
      <c r="L131" s="103" t="str">
        <f>IF(Expenses7[[#This Row],[Employee ID]]="(enter ID)","(autofill)",IF(Expenses7[[#This Row],[Employee ID]]="","",IFERROR(ROUND(Expenses7[[#This Row],['# of Hours]]*Expenses7[[#This Row],[Hourly Rate]],2),0)))</f>
        <v/>
      </c>
      <c r="M131" s="103" t="str">
        <f>IF(Expenses7[[#This Row],[Employee ID]]="(enter ID)","(autofill)",IF(Expenses7[[#This Row],[Employee ID]]="","",IFERROR(ROUND(ROUND(Expenses7[[#This Row],[Miles Traveled]]*0.655,2)+Expenses7[[#This Row],[Meals 
Cost]]+Expenses7[[#This Row],[Lodging Cost]],2),0)))</f>
        <v/>
      </c>
      <c r="N13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2" spans="1:14" x14ac:dyDescent="0.25">
      <c r="A132" s="89"/>
      <c r="B132" s="100" t="str">
        <f>IF(Expenses7[[#This Row],[Employee ID]]="(enter ID)","(autofill)",IF(Expenses7[[#This Row],[Employee ID]]="","",IFERROR(VLOOKUP(Expenses7[[#This Row],[Employee ID]],[1]!EmployeeInfo[#Data],3,0),"ID ERROR")))</f>
        <v/>
      </c>
      <c r="C132" s="90"/>
      <c r="D132" s="91"/>
      <c r="E132" s="92"/>
      <c r="F132" s="87"/>
      <c r="G132" s="136"/>
      <c r="H132" s="101" t="str">
        <f>IF(Expenses7[[#This Row],[Employee ID]]="(enter ID)","(autofill)",IF(Expenses7[[#This Row],[Employee ID]]="","",IFERROR(VLOOKUP(Expenses7[[#This Row],[Employee ID]],[1]!EmployeeInfo[#Data],7,0),"ID ERROR")))</f>
        <v/>
      </c>
      <c r="I132" s="88"/>
      <c r="J132" s="125"/>
      <c r="K132" s="125"/>
      <c r="L132" s="103" t="str">
        <f>IF(Expenses7[[#This Row],[Employee ID]]="(enter ID)","(autofill)",IF(Expenses7[[#This Row],[Employee ID]]="","",IFERROR(ROUND(Expenses7[[#This Row],['# of Hours]]*Expenses7[[#This Row],[Hourly Rate]],2),0)))</f>
        <v/>
      </c>
      <c r="M132" s="103" t="str">
        <f>IF(Expenses7[[#This Row],[Employee ID]]="(enter ID)","(autofill)",IF(Expenses7[[#This Row],[Employee ID]]="","",IFERROR(ROUND(ROUND(Expenses7[[#This Row],[Miles Traveled]]*0.655,2)+Expenses7[[#This Row],[Meals 
Cost]]+Expenses7[[#This Row],[Lodging Cost]],2),0)))</f>
        <v/>
      </c>
      <c r="N13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3" spans="1:14" x14ac:dyDescent="0.25">
      <c r="A133" s="89"/>
      <c r="B133" s="100" t="str">
        <f>IF(Expenses7[[#This Row],[Employee ID]]="(enter ID)","(autofill)",IF(Expenses7[[#This Row],[Employee ID]]="","",IFERROR(VLOOKUP(Expenses7[[#This Row],[Employee ID]],[1]!EmployeeInfo[#Data],3,0),"ID ERROR")))</f>
        <v/>
      </c>
      <c r="C133" s="90"/>
      <c r="D133" s="91"/>
      <c r="E133" s="92"/>
      <c r="F133" s="87"/>
      <c r="G133" s="136"/>
      <c r="H133" s="101" t="str">
        <f>IF(Expenses7[[#This Row],[Employee ID]]="(enter ID)","(autofill)",IF(Expenses7[[#This Row],[Employee ID]]="","",IFERROR(VLOOKUP(Expenses7[[#This Row],[Employee ID]],[1]!EmployeeInfo[#Data],7,0),"ID ERROR")))</f>
        <v/>
      </c>
      <c r="I133" s="88"/>
      <c r="J133" s="125"/>
      <c r="K133" s="125"/>
      <c r="L133" s="103" t="str">
        <f>IF(Expenses7[[#This Row],[Employee ID]]="(enter ID)","(autofill)",IF(Expenses7[[#This Row],[Employee ID]]="","",IFERROR(ROUND(Expenses7[[#This Row],['# of Hours]]*Expenses7[[#This Row],[Hourly Rate]],2),0)))</f>
        <v/>
      </c>
      <c r="M133" s="103" t="str">
        <f>IF(Expenses7[[#This Row],[Employee ID]]="(enter ID)","(autofill)",IF(Expenses7[[#This Row],[Employee ID]]="","",IFERROR(ROUND(ROUND(Expenses7[[#This Row],[Miles Traveled]]*0.655,2)+Expenses7[[#This Row],[Meals 
Cost]]+Expenses7[[#This Row],[Lodging Cost]],2),0)))</f>
        <v/>
      </c>
      <c r="N13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4" spans="1:14" x14ac:dyDescent="0.25">
      <c r="A134" s="89"/>
      <c r="B134" s="100" t="str">
        <f>IF(Expenses7[[#This Row],[Employee ID]]="(enter ID)","(autofill)",IF(Expenses7[[#This Row],[Employee ID]]="","",IFERROR(VLOOKUP(Expenses7[[#This Row],[Employee ID]],[1]!EmployeeInfo[#Data],3,0),"ID ERROR")))</f>
        <v/>
      </c>
      <c r="C134" s="90"/>
      <c r="D134" s="91"/>
      <c r="E134" s="92"/>
      <c r="F134" s="87"/>
      <c r="G134" s="136"/>
      <c r="H134" s="101" t="str">
        <f>IF(Expenses7[[#This Row],[Employee ID]]="(enter ID)","(autofill)",IF(Expenses7[[#This Row],[Employee ID]]="","",IFERROR(VLOOKUP(Expenses7[[#This Row],[Employee ID]],[1]!EmployeeInfo[#Data],7,0),"ID ERROR")))</f>
        <v/>
      </c>
      <c r="I134" s="88"/>
      <c r="J134" s="125"/>
      <c r="K134" s="125"/>
      <c r="L134" s="103" t="str">
        <f>IF(Expenses7[[#This Row],[Employee ID]]="(enter ID)","(autofill)",IF(Expenses7[[#This Row],[Employee ID]]="","",IFERROR(ROUND(Expenses7[[#This Row],['# of Hours]]*Expenses7[[#This Row],[Hourly Rate]],2),0)))</f>
        <v/>
      </c>
      <c r="M134" s="103" t="str">
        <f>IF(Expenses7[[#This Row],[Employee ID]]="(enter ID)","(autofill)",IF(Expenses7[[#This Row],[Employee ID]]="","",IFERROR(ROUND(ROUND(Expenses7[[#This Row],[Miles Traveled]]*0.655,2)+Expenses7[[#This Row],[Meals 
Cost]]+Expenses7[[#This Row],[Lodging Cost]],2),0)))</f>
        <v/>
      </c>
      <c r="N13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5" spans="1:14" x14ac:dyDescent="0.25">
      <c r="A135" s="89"/>
      <c r="B135" s="100" t="str">
        <f>IF(Expenses7[[#This Row],[Employee ID]]="(enter ID)","(autofill)",IF(Expenses7[[#This Row],[Employee ID]]="","",IFERROR(VLOOKUP(Expenses7[[#This Row],[Employee ID]],[1]!EmployeeInfo[#Data],3,0),"ID ERROR")))</f>
        <v/>
      </c>
      <c r="C135" s="90"/>
      <c r="D135" s="91"/>
      <c r="E135" s="92"/>
      <c r="F135" s="87"/>
      <c r="G135" s="136"/>
      <c r="H135" s="101" t="str">
        <f>IF(Expenses7[[#This Row],[Employee ID]]="(enter ID)","(autofill)",IF(Expenses7[[#This Row],[Employee ID]]="","",IFERROR(VLOOKUP(Expenses7[[#This Row],[Employee ID]],[1]!EmployeeInfo[#Data],7,0),"ID ERROR")))</f>
        <v/>
      </c>
      <c r="I135" s="88"/>
      <c r="J135" s="125"/>
      <c r="K135" s="125"/>
      <c r="L135" s="103" t="str">
        <f>IF(Expenses7[[#This Row],[Employee ID]]="(enter ID)","(autofill)",IF(Expenses7[[#This Row],[Employee ID]]="","",IFERROR(ROUND(Expenses7[[#This Row],['# of Hours]]*Expenses7[[#This Row],[Hourly Rate]],2),0)))</f>
        <v/>
      </c>
      <c r="M135" s="103" t="str">
        <f>IF(Expenses7[[#This Row],[Employee ID]]="(enter ID)","(autofill)",IF(Expenses7[[#This Row],[Employee ID]]="","",IFERROR(ROUND(ROUND(Expenses7[[#This Row],[Miles Traveled]]*0.655,2)+Expenses7[[#This Row],[Meals 
Cost]]+Expenses7[[#This Row],[Lodging Cost]],2),0)))</f>
        <v/>
      </c>
      <c r="N13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6" spans="1:14" x14ac:dyDescent="0.25">
      <c r="A136" s="89"/>
      <c r="B136" s="100" t="str">
        <f>IF(Expenses7[[#This Row],[Employee ID]]="(enter ID)","(autofill)",IF(Expenses7[[#This Row],[Employee ID]]="","",IFERROR(VLOOKUP(Expenses7[[#This Row],[Employee ID]],[1]!EmployeeInfo[#Data],3,0),"ID ERROR")))</f>
        <v/>
      </c>
      <c r="C136" s="90"/>
      <c r="D136" s="91"/>
      <c r="E136" s="92"/>
      <c r="F136" s="87"/>
      <c r="G136" s="136"/>
      <c r="H136" s="101" t="str">
        <f>IF(Expenses7[[#This Row],[Employee ID]]="(enter ID)","(autofill)",IF(Expenses7[[#This Row],[Employee ID]]="","",IFERROR(VLOOKUP(Expenses7[[#This Row],[Employee ID]],[1]!EmployeeInfo[#Data],7,0),"ID ERROR")))</f>
        <v/>
      </c>
      <c r="I136" s="88"/>
      <c r="J136" s="125"/>
      <c r="K136" s="125"/>
      <c r="L136" s="103" t="str">
        <f>IF(Expenses7[[#This Row],[Employee ID]]="(enter ID)","(autofill)",IF(Expenses7[[#This Row],[Employee ID]]="","",IFERROR(ROUND(Expenses7[[#This Row],['# of Hours]]*Expenses7[[#This Row],[Hourly Rate]],2),0)))</f>
        <v/>
      </c>
      <c r="M136" s="103" t="str">
        <f>IF(Expenses7[[#This Row],[Employee ID]]="(enter ID)","(autofill)",IF(Expenses7[[#This Row],[Employee ID]]="","",IFERROR(ROUND(ROUND(Expenses7[[#This Row],[Miles Traveled]]*0.655,2)+Expenses7[[#This Row],[Meals 
Cost]]+Expenses7[[#This Row],[Lodging Cost]],2),0)))</f>
        <v/>
      </c>
      <c r="N13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7" spans="1:14" x14ac:dyDescent="0.25">
      <c r="A137" s="89"/>
      <c r="B137" s="100" t="str">
        <f>IF(Expenses7[[#This Row],[Employee ID]]="(enter ID)","(autofill)",IF(Expenses7[[#This Row],[Employee ID]]="","",IFERROR(VLOOKUP(Expenses7[[#This Row],[Employee ID]],[1]!EmployeeInfo[#Data],3,0),"ID ERROR")))</f>
        <v/>
      </c>
      <c r="C137" s="90"/>
      <c r="D137" s="91"/>
      <c r="E137" s="92"/>
      <c r="F137" s="87"/>
      <c r="G137" s="136"/>
      <c r="H137" s="101" t="str">
        <f>IF(Expenses7[[#This Row],[Employee ID]]="(enter ID)","(autofill)",IF(Expenses7[[#This Row],[Employee ID]]="","",IFERROR(VLOOKUP(Expenses7[[#This Row],[Employee ID]],[1]!EmployeeInfo[#Data],7,0),"ID ERROR")))</f>
        <v/>
      </c>
      <c r="I137" s="88"/>
      <c r="J137" s="125"/>
      <c r="K137" s="125"/>
      <c r="L137" s="103" t="str">
        <f>IF(Expenses7[[#This Row],[Employee ID]]="(enter ID)","(autofill)",IF(Expenses7[[#This Row],[Employee ID]]="","",IFERROR(ROUND(Expenses7[[#This Row],['# of Hours]]*Expenses7[[#This Row],[Hourly Rate]],2),0)))</f>
        <v/>
      </c>
      <c r="M137" s="103" t="str">
        <f>IF(Expenses7[[#This Row],[Employee ID]]="(enter ID)","(autofill)",IF(Expenses7[[#This Row],[Employee ID]]="","",IFERROR(ROUND(ROUND(Expenses7[[#This Row],[Miles Traveled]]*0.655,2)+Expenses7[[#This Row],[Meals 
Cost]]+Expenses7[[#This Row],[Lodging Cost]],2),0)))</f>
        <v/>
      </c>
      <c r="N13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8" spans="1:14" x14ac:dyDescent="0.25">
      <c r="A138" s="89"/>
      <c r="B138" s="100" t="str">
        <f>IF(Expenses7[[#This Row],[Employee ID]]="(enter ID)","(autofill)",IF(Expenses7[[#This Row],[Employee ID]]="","",IFERROR(VLOOKUP(Expenses7[[#This Row],[Employee ID]],[1]!EmployeeInfo[#Data],3,0),"ID ERROR")))</f>
        <v/>
      </c>
      <c r="C138" s="90"/>
      <c r="D138" s="91"/>
      <c r="E138" s="92"/>
      <c r="F138" s="87"/>
      <c r="G138" s="136"/>
      <c r="H138" s="101" t="str">
        <f>IF(Expenses7[[#This Row],[Employee ID]]="(enter ID)","(autofill)",IF(Expenses7[[#This Row],[Employee ID]]="","",IFERROR(VLOOKUP(Expenses7[[#This Row],[Employee ID]],[1]!EmployeeInfo[#Data],7,0),"ID ERROR")))</f>
        <v/>
      </c>
      <c r="I138" s="88"/>
      <c r="J138" s="125"/>
      <c r="K138" s="125"/>
      <c r="L138" s="103" t="str">
        <f>IF(Expenses7[[#This Row],[Employee ID]]="(enter ID)","(autofill)",IF(Expenses7[[#This Row],[Employee ID]]="","",IFERROR(ROUND(Expenses7[[#This Row],['# of Hours]]*Expenses7[[#This Row],[Hourly Rate]],2),0)))</f>
        <v/>
      </c>
      <c r="M138" s="103" t="str">
        <f>IF(Expenses7[[#This Row],[Employee ID]]="(enter ID)","(autofill)",IF(Expenses7[[#This Row],[Employee ID]]="","",IFERROR(ROUND(ROUND(Expenses7[[#This Row],[Miles Traveled]]*0.655,2)+Expenses7[[#This Row],[Meals 
Cost]]+Expenses7[[#This Row],[Lodging Cost]],2),0)))</f>
        <v/>
      </c>
      <c r="N13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39" spans="1:14" x14ac:dyDescent="0.25">
      <c r="A139" s="89"/>
      <c r="B139" s="100" t="str">
        <f>IF(Expenses7[[#This Row],[Employee ID]]="(enter ID)","(autofill)",IF(Expenses7[[#This Row],[Employee ID]]="","",IFERROR(VLOOKUP(Expenses7[[#This Row],[Employee ID]],[1]!EmployeeInfo[#Data],3,0),"ID ERROR")))</f>
        <v/>
      </c>
      <c r="C139" s="90"/>
      <c r="D139" s="91"/>
      <c r="E139" s="92"/>
      <c r="F139" s="87"/>
      <c r="G139" s="136"/>
      <c r="H139" s="101" t="str">
        <f>IF(Expenses7[[#This Row],[Employee ID]]="(enter ID)","(autofill)",IF(Expenses7[[#This Row],[Employee ID]]="","",IFERROR(VLOOKUP(Expenses7[[#This Row],[Employee ID]],[1]!EmployeeInfo[#Data],7,0),"ID ERROR")))</f>
        <v/>
      </c>
      <c r="I139" s="88"/>
      <c r="J139" s="125"/>
      <c r="K139" s="125"/>
      <c r="L139" s="103" t="str">
        <f>IF(Expenses7[[#This Row],[Employee ID]]="(enter ID)","(autofill)",IF(Expenses7[[#This Row],[Employee ID]]="","",IFERROR(ROUND(Expenses7[[#This Row],['# of Hours]]*Expenses7[[#This Row],[Hourly Rate]],2),0)))</f>
        <v/>
      </c>
      <c r="M139" s="103" t="str">
        <f>IF(Expenses7[[#This Row],[Employee ID]]="(enter ID)","(autofill)",IF(Expenses7[[#This Row],[Employee ID]]="","",IFERROR(ROUND(ROUND(Expenses7[[#This Row],[Miles Traveled]]*0.655,2)+Expenses7[[#This Row],[Meals 
Cost]]+Expenses7[[#This Row],[Lodging Cost]],2),0)))</f>
        <v/>
      </c>
      <c r="N13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0" spans="1:14" x14ac:dyDescent="0.25">
      <c r="A140" s="89"/>
      <c r="B140" s="100" t="str">
        <f>IF(Expenses7[[#This Row],[Employee ID]]="(enter ID)","(autofill)",IF(Expenses7[[#This Row],[Employee ID]]="","",IFERROR(VLOOKUP(Expenses7[[#This Row],[Employee ID]],[1]!EmployeeInfo[#Data],3,0),"ID ERROR")))</f>
        <v/>
      </c>
      <c r="C140" s="90"/>
      <c r="D140" s="91"/>
      <c r="E140" s="92"/>
      <c r="F140" s="87"/>
      <c r="G140" s="136"/>
      <c r="H140" s="101" t="str">
        <f>IF(Expenses7[[#This Row],[Employee ID]]="(enter ID)","(autofill)",IF(Expenses7[[#This Row],[Employee ID]]="","",IFERROR(VLOOKUP(Expenses7[[#This Row],[Employee ID]],[1]!EmployeeInfo[#Data],7,0),"ID ERROR")))</f>
        <v/>
      </c>
      <c r="I140" s="88"/>
      <c r="J140" s="125"/>
      <c r="K140" s="125"/>
      <c r="L140" s="103" t="str">
        <f>IF(Expenses7[[#This Row],[Employee ID]]="(enter ID)","(autofill)",IF(Expenses7[[#This Row],[Employee ID]]="","",IFERROR(ROUND(Expenses7[[#This Row],['# of Hours]]*Expenses7[[#This Row],[Hourly Rate]],2),0)))</f>
        <v/>
      </c>
      <c r="M140" s="103" t="str">
        <f>IF(Expenses7[[#This Row],[Employee ID]]="(enter ID)","(autofill)",IF(Expenses7[[#This Row],[Employee ID]]="","",IFERROR(ROUND(ROUND(Expenses7[[#This Row],[Miles Traveled]]*0.655,2)+Expenses7[[#This Row],[Meals 
Cost]]+Expenses7[[#This Row],[Lodging Cost]],2),0)))</f>
        <v/>
      </c>
      <c r="N14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1" spans="1:14" x14ac:dyDescent="0.25">
      <c r="A141" s="89"/>
      <c r="B141" s="100" t="str">
        <f>IF(Expenses7[[#This Row],[Employee ID]]="(enter ID)","(autofill)",IF(Expenses7[[#This Row],[Employee ID]]="","",IFERROR(VLOOKUP(Expenses7[[#This Row],[Employee ID]],[1]!EmployeeInfo[#Data],3,0),"ID ERROR")))</f>
        <v/>
      </c>
      <c r="C141" s="90"/>
      <c r="D141" s="91"/>
      <c r="E141" s="92"/>
      <c r="F141" s="87"/>
      <c r="G141" s="136"/>
      <c r="H141" s="101" t="str">
        <f>IF(Expenses7[[#This Row],[Employee ID]]="(enter ID)","(autofill)",IF(Expenses7[[#This Row],[Employee ID]]="","",IFERROR(VLOOKUP(Expenses7[[#This Row],[Employee ID]],[1]!EmployeeInfo[#Data],7,0),"ID ERROR")))</f>
        <v/>
      </c>
      <c r="I141" s="88"/>
      <c r="J141" s="125"/>
      <c r="K141" s="125"/>
      <c r="L141" s="103" t="str">
        <f>IF(Expenses7[[#This Row],[Employee ID]]="(enter ID)","(autofill)",IF(Expenses7[[#This Row],[Employee ID]]="","",IFERROR(ROUND(Expenses7[[#This Row],['# of Hours]]*Expenses7[[#This Row],[Hourly Rate]],2),0)))</f>
        <v/>
      </c>
      <c r="M141" s="103" t="str">
        <f>IF(Expenses7[[#This Row],[Employee ID]]="(enter ID)","(autofill)",IF(Expenses7[[#This Row],[Employee ID]]="","",IFERROR(ROUND(ROUND(Expenses7[[#This Row],[Miles Traveled]]*0.655,2)+Expenses7[[#This Row],[Meals 
Cost]]+Expenses7[[#This Row],[Lodging Cost]],2),0)))</f>
        <v/>
      </c>
      <c r="N14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2" spans="1:14" x14ac:dyDescent="0.25">
      <c r="A142" s="89"/>
      <c r="B142" s="100" t="str">
        <f>IF(Expenses7[[#This Row],[Employee ID]]="(enter ID)","(autofill)",IF(Expenses7[[#This Row],[Employee ID]]="","",IFERROR(VLOOKUP(Expenses7[[#This Row],[Employee ID]],[1]!EmployeeInfo[#Data],3,0),"ID ERROR")))</f>
        <v/>
      </c>
      <c r="C142" s="90"/>
      <c r="D142" s="91"/>
      <c r="E142" s="92"/>
      <c r="F142" s="87"/>
      <c r="G142" s="136"/>
      <c r="H142" s="101" t="str">
        <f>IF(Expenses7[[#This Row],[Employee ID]]="(enter ID)","(autofill)",IF(Expenses7[[#This Row],[Employee ID]]="","",IFERROR(VLOOKUP(Expenses7[[#This Row],[Employee ID]],[1]!EmployeeInfo[#Data],7,0),"ID ERROR")))</f>
        <v/>
      </c>
      <c r="I142" s="88"/>
      <c r="J142" s="125"/>
      <c r="K142" s="125"/>
      <c r="L142" s="103" t="str">
        <f>IF(Expenses7[[#This Row],[Employee ID]]="(enter ID)","(autofill)",IF(Expenses7[[#This Row],[Employee ID]]="","",IFERROR(ROUND(Expenses7[[#This Row],['# of Hours]]*Expenses7[[#This Row],[Hourly Rate]],2),0)))</f>
        <v/>
      </c>
      <c r="M142" s="103" t="str">
        <f>IF(Expenses7[[#This Row],[Employee ID]]="(enter ID)","(autofill)",IF(Expenses7[[#This Row],[Employee ID]]="","",IFERROR(ROUND(ROUND(Expenses7[[#This Row],[Miles Traveled]]*0.655,2)+Expenses7[[#This Row],[Meals 
Cost]]+Expenses7[[#This Row],[Lodging Cost]],2),0)))</f>
        <v/>
      </c>
      <c r="N14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3" spans="1:14" x14ac:dyDescent="0.25">
      <c r="A143" s="89"/>
      <c r="B143" s="100" t="str">
        <f>IF(Expenses7[[#This Row],[Employee ID]]="(enter ID)","(autofill)",IF(Expenses7[[#This Row],[Employee ID]]="","",IFERROR(VLOOKUP(Expenses7[[#This Row],[Employee ID]],[1]!EmployeeInfo[#Data],3,0),"ID ERROR")))</f>
        <v/>
      </c>
      <c r="C143" s="90"/>
      <c r="D143" s="91"/>
      <c r="E143" s="92"/>
      <c r="F143" s="87"/>
      <c r="G143" s="136"/>
      <c r="H143" s="101" t="str">
        <f>IF(Expenses7[[#This Row],[Employee ID]]="(enter ID)","(autofill)",IF(Expenses7[[#This Row],[Employee ID]]="","",IFERROR(VLOOKUP(Expenses7[[#This Row],[Employee ID]],[1]!EmployeeInfo[#Data],7,0),"ID ERROR")))</f>
        <v/>
      </c>
      <c r="I143" s="88"/>
      <c r="J143" s="125"/>
      <c r="K143" s="125"/>
      <c r="L143" s="103" t="str">
        <f>IF(Expenses7[[#This Row],[Employee ID]]="(enter ID)","(autofill)",IF(Expenses7[[#This Row],[Employee ID]]="","",IFERROR(ROUND(Expenses7[[#This Row],['# of Hours]]*Expenses7[[#This Row],[Hourly Rate]],2),0)))</f>
        <v/>
      </c>
      <c r="M143" s="103" t="str">
        <f>IF(Expenses7[[#This Row],[Employee ID]]="(enter ID)","(autofill)",IF(Expenses7[[#This Row],[Employee ID]]="","",IFERROR(ROUND(ROUND(Expenses7[[#This Row],[Miles Traveled]]*0.655,2)+Expenses7[[#This Row],[Meals 
Cost]]+Expenses7[[#This Row],[Lodging Cost]],2),0)))</f>
        <v/>
      </c>
      <c r="N14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4" spans="1:14" x14ac:dyDescent="0.25">
      <c r="A144" s="89"/>
      <c r="B144" s="100" t="str">
        <f>IF(Expenses7[[#This Row],[Employee ID]]="(enter ID)","(autofill)",IF(Expenses7[[#This Row],[Employee ID]]="","",IFERROR(VLOOKUP(Expenses7[[#This Row],[Employee ID]],[1]!EmployeeInfo[#Data],3,0),"ID ERROR")))</f>
        <v/>
      </c>
      <c r="C144" s="90"/>
      <c r="D144" s="91"/>
      <c r="E144" s="92"/>
      <c r="F144" s="87"/>
      <c r="G144" s="136"/>
      <c r="H144" s="101" t="str">
        <f>IF(Expenses7[[#This Row],[Employee ID]]="(enter ID)","(autofill)",IF(Expenses7[[#This Row],[Employee ID]]="","",IFERROR(VLOOKUP(Expenses7[[#This Row],[Employee ID]],[1]!EmployeeInfo[#Data],7,0),"ID ERROR")))</f>
        <v/>
      </c>
      <c r="I144" s="88"/>
      <c r="J144" s="125"/>
      <c r="K144" s="125"/>
      <c r="L144" s="103" t="str">
        <f>IF(Expenses7[[#This Row],[Employee ID]]="(enter ID)","(autofill)",IF(Expenses7[[#This Row],[Employee ID]]="","",IFERROR(ROUND(Expenses7[[#This Row],['# of Hours]]*Expenses7[[#This Row],[Hourly Rate]],2),0)))</f>
        <v/>
      </c>
      <c r="M144" s="103" t="str">
        <f>IF(Expenses7[[#This Row],[Employee ID]]="(enter ID)","(autofill)",IF(Expenses7[[#This Row],[Employee ID]]="","",IFERROR(ROUND(ROUND(Expenses7[[#This Row],[Miles Traveled]]*0.655,2)+Expenses7[[#This Row],[Meals 
Cost]]+Expenses7[[#This Row],[Lodging Cost]],2),0)))</f>
        <v/>
      </c>
      <c r="N14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5" spans="1:14" x14ac:dyDescent="0.25">
      <c r="A145" s="89"/>
      <c r="B145" s="100" t="str">
        <f>IF(Expenses7[[#This Row],[Employee ID]]="(enter ID)","(autofill)",IF(Expenses7[[#This Row],[Employee ID]]="","",IFERROR(VLOOKUP(Expenses7[[#This Row],[Employee ID]],[1]!EmployeeInfo[#Data],3,0),"ID ERROR")))</f>
        <v/>
      </c>
      <c r="C145" s="90"/>
      <c r="D145" s="91"/>
      <c r="E145" s="92"/>
      <c r="F145" s="87"/>
      <c r="G145" s="136"/>
      <c r="H145" s="101" t="str">
        <f>IF(Expenses7[[#This Row],[Employee ID]]="(enter ID)","(autofill)",IF(Expenses7[[#This Row],[Employee ID]]="","",IFERROR(VLOOKUP(Expenses7[[#This Row],[Employee ID]],[1]!EmployeeInfo[#Data],7,0),"ID ERROR")))</f>
        <v/>
      </c>
      <c r="I145" s="88"/>
      <c r="J145" s="125"/>
      <c r="K145" s="125"/>
      <c r="L145" s="103" t="str">
        <f>IF(Expenses7[[#This Row],[Employee ID]]="(enter ID)","(autofill)",IF(Expenses7[[#This Row],[Employee ID]]="","",IFERROR(ROUND(Expenses7[[#This Row],['# of Hours]]*Expenses7[[#This Row],[Hourly Rate]],2),0)))</f>
        <v/>
      </c>
      <c r="M145" s="103" t="str">
        <f>IF(Expenses7[[#This Row],[Employee ID]]="(enter ID)","(autofill)",IF(Expenses7[[#This Row],[Employee ID]]="","",IFERROR(ROUND(ROUND(Expenses7[[#This Row],[Miles Traveled]]*0.655,2)+Expenses7[[#This Row],[Meals 
Cost]]+Expenses7[[#This Row],[Lodging Cost]],2),0)))</f>
        <v/>
      </c>
      <c r="N14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6" spans="1:14" x14ac:dyDescent="0.25">
      <c r="A146" s="89"/>
      <c r="B146" s="100" t="str">
        <f>IF(Expenses7[[#This Row],[Employee ID]]="(enter ID)","(autofill)",IF(Expenses7[[#This Row],[Employee ID]]="","",IFERROR(VLOOKUP(Expenses7[[#This Row],[Employee ID]],[1]!EmployeeInfo[#Data],3,0),"ID ERROR")))</f>
        <v/>
      </c>
      <c r="C146" s="90"/>
      <c r="D146" s="91"/>
      <c r="E146" s="92"/>
      <c r="F146" s="87"/>
      <c r="G146" s="136"/>
      <c r="H146" s="101" t="str">
        <f>IF(Expenses7[[#This Row],[Employee ID]]="(enter ID)","(autofill)",IF(Expenses7[[#This Row],[Employee ID]]="","",IFERROR(VLOOKUP(Expenses7[[#This Row],[Employee ID]],[1]!EmployeeInfo[#Data],7,0),"ID ERROR")))</f>
        <v/>
      </c>
      <c r="I146" s="88"/>
      <c r="J146" s="125"/>
      <c r="K146" s="125"/>
      <c r="L146" s="103" t="str">
        <f>IF(Expenses7[[#This Row],[Employee ID]]="(enter ID)","(autofill)",IF(Expenses7[[#This Row],[Employee ID]]="","",IFERROR(ROUND(Expenses7[[#This Row],['# of Hours]]*Expenses7[[#This Row],[Hourly Rate]],2),0)))</f>
        <v/>
      </c>
      <c r="M146" s="103" t="str">
        <f>IF(Expenses7[[#This Row],[Employee ID]]="(enter ID)","(autofill)",IF(Expenses7[[#This Row],[Employee ID]]="","",IFERROR(ROUND(ROUND(Expenses7[[#This Row],[Miles Traveled]]*0.655,2)+Expenses7[[#This Row],[Meals 
Cost]]+Expenses7[[#This Row],[Lodging Cost]],2),0)))</f>
        <v/>
      </c>
      <c r="N14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7" spans="1:14" x14ac:dyDescent="0.25">
      <c r="A147" s="89"/>
      <c r="B147" s="100" t="str">
        <f>IF(Expenses7[[#This Row],[Employee ID]]="(enter ID)","(autofill)",IF(Expenses7[[#This Row],[Employee ID]]="","",IFERROR(VLOOKUP(Expenses7[[#This Row],[Employee ID]],[1]!EmployeeInfo[#Data],3,0),"ID ERROR")))</f>
        <v/>
      </c>
      <c r="C147" s="90"/>
      <c r="D147" s="91"/>
      <c r="E147" s="92"/>
      <c r="F147" s="87"/>
      <c r="G147" s="136"/>
      <c r="H147" s="101" t="str">
        <f>IF(Expenses7[[#This Row],[Employee ID]]="(enter ID)","(autofill)",IF(Expenses7[[#This Row],[Employee ID]]="","",IFERROR(VLOOKUP(Expenses7[[#This Row],[Employee ID]],[1]!EmployeeInfo[#Data],7,0),"ID ERROR")))</f>
        <v/>
      </c>
      <c r="I147" s="88"/>
      <c r="J147" s="125"/>
      <c r="K147" s="125"/>
      <c r="L147" s="103" t="str">
        <f>IF(Expenses7[[#This Row],[Employee ID]]="(enter ID)","(autofill)",IF(Expenses7[[#This Row],[Employee ID]]="","",IFERROR(ROUND(Expenses7[[#This Row],['# of Hours]]*Expenses7[[#This Row],[Hourly Rate]],2),0)))</f>
        <v/>
      </c>
      <c r="M147" s="103" t="str">
        <f>IF(Expenses7[[#This Row],[Employee ID]]="(enter ID)","(autofill)",IF(Expenses7[[#This Row],[Employee ID]]="","",IFERROR(ROUND(ROUND(Expenses7[[#This Row],[Miles Traveled]]*0.655,2)+Expenses7[[#This Row],[Meals 
Cost]]+Expenses7[[#This Row],[Lodging Cost]],2),0)))</f>
        <v/>
      </c>
      <c r="N14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8" spans="1:14" x14ac:dyDescent="0.25">
      <c r="A148" s="89"/>
      <c r="B148" s="100" t="str">
        <f>IF(Expenses7[[#This Row],[Employee ID]]="(enter ID)","(autofill)",IF(Expenses7[[#This Row],[Employee ID]]="","",IFERROR(VLOOKUP(Expenses7[[#This Row],[Employee ID]],[1]!EmployeeInfo[#Data],3,0),"ID ERROR")))</f>
        <v/>
      </c>
      <c r="C148" s="90"/>
      <c r="D148" s="91"/>
      <c r="E148" s="92"/>
      <c r="F148" s="87"/>
      <c r="G148" s="136"/>
      <c r="H148" s="101" t="str">
        <f>IF(Expenses7[[#This Row],[Employee ID]]="(enter ID)","(autofill)",IF(Expenses7[[#This Row],[Employee ID]]="","",IFERROR(VLOOKUP(Expenses7[[#This Row],[Employee ID]],[1]!EmployeeInfo[#Data],7,0),"ID ERROR")))</f>
        <v/>
      </c>
      <c r="I148" s="88"/>
      <c r="J148" s="125"/>
      <c r="K148" s="125"/>
      <c r="L148" s="103" t="str">
        <f>IF(Expenses7[[#This Row],[Employee ID]]="(enter ID)","(autofill)",IF(Expenses7[[#This Row],[Employee ID]]="","",IFERROR(ROUND(Expenses7[[#This Row],['# of Hours]]*Expenses7[[#This Row],[Hourly Rate]],2),0)))</f>
        <v/>
      </c>
      <c r="M148" s="103" t="str">
        <f>IF(Expenses7[[#This Row],[Employee ID]]="(enter ID)","(autofill)",IF(Expenses7[[#This Row],[Employee ID]]="","",IFERROR(ROUND(ROUND(Expenses7[[#This Row],[Miles Traveled]]*0.655,2)+Expenses7[[#This Row],[Meals 
Cost]]+Expenses7[[#This Row],[Lodging Cost]],2),0)))</f>
        <v/>
      </c>
      <c r="N14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49" spans="1:14" x14ac:dyDescent="0.25">
      <c r="A149" s="89"/>
      <c r="B149" s="100" t="str">
        <f>IF(Expenses7[[#This Row],[Employee ID]]="(enter ID)","(autofill)",IF(Expenses7[[#This Row],[Employee ID]]="","",IFERROR(VLOOKUP(Expenses7[[#This Row],[Employee ID]],[1]!EmployeeInfo[#Data],3,0),"ID ERROR")))</f>
        <v/>
      </c>
      <c r="C149" s="90"/>
      <c r="D149" s="91"/>
      <c r="E149" s="92"/>
      <c r="F149" s="87"/>
      <c r="G149" s="136"/>
      <c r="H149" s="101" t="str">
        <f>IF(Expenses7[[#This Row],[Employee ID]]="(enter ID)","(autofill)",IF(Expenses7[[#This Row],[Employee ID]]="","",IFERROR(VLOOKUP(Expenses7[[#This Row],[Employee ID]],[1]!EmployeeInfo[#Data],7,0),"ID ERROR")))</f>
        <v/>
      </c>
      <c r="I149" s="88"/>
      <c r="J149" s="125"/>
      <c r="K149" s="125"/>
      <c r="L149" s="103" t="str">
        <f>IF(Expenses7[[#This Row],[Employee ID]]="(enter ID)","(autofill)",IF(Expenses7[[#This Row],[Employee ID]]="","",IFERROR(ROUND(Expenses7[[#This Row],['# of Hours]]*Expenses7[[#This Row],[Hourly Rate]],2),0)))</f>
        <v/>
      </c>
      <c r="M149" s="103" t="str">
        <f>IF(Expenses7[[#This Row],[Employee ID]]="(enter ID)","(autofill)",IF(Expenses7[[#This Row],[Employee ID]]="","",IFERROR(ROUND(ROUND(Expenses7[[#This Row],[Miles Traveled]]*0.655,2)+Expenses7[[#This Row],[Meals 
Cost]]+Expenses7[[#This Row],[Lodging Cost]],2),0)))</f>
        <v/>
      </c>
      <c r="N14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0" spans="1:14" x14ac:dyDescent="0.25">
      <c r="A150" s="89"/>
      <c r="B150" s="100" t="str">
        <f>IF(Expenses7[[#This Row],[Employee ID]]="(enter ID)","(autofill)",IF(Expenses7[[#This Row],[Employee ID]]="","",IFERROR(VLOOKUP(Expenses7[[#This Row],[Employee ID]],[1]!EmployeeInfo[#Data],3,0),"ID ERROR")))</f>
        <v/>
      </c>
      <c r="C150" s="90"/>
      <c r="D150" s="91"/>
      <c r="E150" s="92"/>
      <c r="F150" s="87"/>
      <c r="G150" s="136"/>
      <c r="H150" s="101" t="str">
        <f>IF(Expenses7[[#This Row],[Employee ID]]="(enter ID)","(autofill)",IF(Expenses7[[#This Row],[Employee ID]]="","",IFERROR(VLOOKUP(Expenses7[[#This Row],[Employee ID]],[1]!EmployeeInfo[#Data],7,0),"ID ERROR")))</f>
        <v/>
      </c>
      <c r="I150" s="88"/>
      <c r="J150" s="125"/>
      <c r="K150" s="125"/>
      <c r="L150" s="103" t="str">
        <f>IF(Expenses7[[#This Row],[Employee ID]]="(enter ID)","(autofill)",IF(Expenses7[[#This Row],[Employee ID]]="","",IFERROR(ROUND(Expenses7[[#This Row],['# of Hours]]*Expenses7[[#This Row],[Hourly Rate]],2),0)))</f>
        <v/>
      </c>
      <c r="M150" s="103" t="str">
        <f>IF(Expenses7[[#This Row],[Employee ID]]="(enter ID)","(autofill)",IF(Expenses7[[#This Row],[Employee ID]]="","",IFERROR(ROUND(ROUND(Expenses7[[#This Row],[Miles Traveled]]*0.655,2)+Expenses7[[#This Row],[Meals 
Cost]]+Expenses7[[#This Row],[Lodging Cost]],2),0)))</f>
        <v/>
      </c>
      <c r="N15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1" spans="1:14" x14ac:dyDescent="0.25">
      <c r="A151" s="89"/>
      <c r="B151" s="100" t="str">
        <f>IF(Expenses7[[#This Row],[Employee ID]]="(enter ID)","(autofill)",IF(Expenses7[[#This Row],[Employee ID]]="","",IFERROR(VLOOKUP(Expenses7[[#This Row],[Employee ID]],[1]!EmployeeInfo[#Data],3,0),"ID ERROR")))</f>
        <v/>
      </c>
      <c r="C151" s="90"/>
      <c r="D151" s="91"/>
      <c r="E151" s="92"/>
      <c r="F151" s="87"/>
      <c r="G151" s="136"/>
      <c r="H151" s="101" t="str">
        <f>IF(Expenses7[[#This Row],[Employee ID]]="(enter ID)","(autofill)",IF(Expenses7[[#This Row],[Employee ID]]="","",IFERROR(VLOOKUP(Expenses7[[#This Row],[Employee ID]],[1]!EmployeeInfo[#Data],7,0),"ID ERROR")))</f>
        <v/>
      </c>
      <c r="I151" s="88"/>
      <c r="J151" s="125"/>
      <c r="K151" s="125"/>
      <c r="L151" s="103" t="str">
        <f>IF(Expenses7[[#This Row],[Employee ID]]="(enter ID)","(autofill)",IF(Expenses7[[#This Row],[Employee ID]]="","",IFERROR(ROUND(Expenses7[[#This Row],['# of Hours]]*Expenses7[[#This Row],[Hourly Rate]],2),0)))</f>
        <v/>
      </c>
      <c r="M151" s="103" t="str">
        <f>IF(Expenses7[[#This Row],[Employee ID]]="(enter ID)","(autofill)",IF(Expenses7[[#This Row],[Employee ID]]="","",IFERROR(ROUND(ROUND(Expenses7[[#This Row],[Miles Traveled]]*0.655,2)+Expenses7[[#This Row],[Meals 
Cost]]+Expenses7[[#This Row],[Lodging Cost]],2),0)))</f>
        <v/>
      </c>
      <c r="N15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2" spans="1:14" x14ac:dyDescent="0.25">
      <c r="A152" s="89"/>
      <c r="B152" s="100" t="str">
        <f>IF(Expenses7[[#This Row],[Employee ID]]="(enter ID)","(autofill)",IF(Expenses7[[#This Row],[Employee ID]]="","",IFERROR(VLOOKUP(Expenses7[[#This Row],[Employee ID]],[1]!EmployeeInfo[#Data],3,0),"ID ERROR")))</f>
        <v/>
      </c>
      <c r="C152" s="90"/>
      <c r="D152" s="91"/>
      <c r="E152" s="92"/>
      <c r="F152" s="87"/>
      <c r="G152" s="136"/>
      <c r="H152" s="101" t="str">
        <f>IF(Expenses7[[#This Row],[Employee ID]]="(enter ID)","(autofill)",IF(Expenses7[[#This Row],[Employee ID]]="","",IFERROR(VLOOKUP(Expenses7[[#This Row],[Employee ID]],[1]!EmployeeInfo[#Data],7,0),"ID ERROR")))</f>
        <v/>
      </c>
      <c r="I152" s="88"/>
      <c r="J152" s="125"/>
      <c r="K152" s="125"/>
      <c r="L152" s="103" t="str">
        <f>IF(Expenses7[[#This Row],[Employee ID]]="(enter ID)","(autofill)",IF(Expenses7[[#This Row],[Employee ID]]="","",IFERROR(ROUND(Expenses7[[#This Row],['# of Hours]]*Expenses7[[#This Row],[Hourly Rate]],2),0)))</f>
        <v/>
      </c>
      <c r="M152" s="103" t="str">
        <f>IF(Expenses7[[#This Row],[Employee ID]]="(enter ID)","(autofill)",IF(Expenses7[[#This Row],[Employee ID]]="","",IFERROR(ROUND(ROUND(Expenses7[[#This Row],[Miles Traveled]]*0.655,2)+Expenses7[[#This Row],[Meals 
Cost]]+Expenses7[[#This Row],[Lodging Cost]],2),0)))</f>
        <v/>
      </c>
      <c r="N15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3" spans="1:14" x14ac:dyDescent="0.25">
      <c r="A153" s="89"/>
      <c r="B153" s="100" t="str">
        <f>IF(Expenses7[[#This Row],[Employee ID]]="(enter ID)","(autofill)",IF(Expenses7[[#This Row],[Employee ID]]="","",IFERROR(VLOOKUP(Expenses7[[#This Row],[Employee ID]],[1]!EmployeeInfo[#Data],3,0),"ID ERROR")))</f>
        <v/>
      </c>
      <c r="C153" s="90"/>
      <c r="D153" s="91"/>
      <c r="E153" s="92"/>
      <c r="F153" s="87"/>
      <c r="G153" s="136"/>
      <c r="H153" s="101" t="str">
        <f>IF(Expenses7[[#This Row],[Employee ID]]="(enter ID)","(autofill)",IF(Expenses7[[#This Row],[Employee ID]]="","",IFERROR(VLOOKUP(Expenses7[[#This Row],[Employee ID]],[1]!EmployeeInfo[#Data],7,0),"ID ERROR")))</f>
        <v/>
      </c>
      <c r="I153" s="88"/>
      <c r="J153" s="125"/>
      <c r="K153" s="125"/>
      <c r="L153" s="103" t="str">
        <f>IF(Expenses7[[#This Row],[Employee ID]]="(enter ID)","(autofill)",IF(Expenses7[[#This Row],[Employee ID]]="","",IFERROR(ROUND(Expenses7[[#This Row],['# of Hours]]*Expenses7[[#This Row],[Hourly Rate]],2),0)))</f>
        <v/>
      </c>
      <c r="M153" s="103" t="str">
        <f>IF(Expenses7[[#This Row],[Employee ID]]="(enter ID)","(autofill)",IF(Expenses7[[#This Row],[Employee ID]]="","",IFERROR(ROUND(ROUND(Expenses7[[#This Row],[Miles Traveled]]*0.655,2)+Expenses7[[#This Row],[Meals 
Cost]]+Expenses7[[#This Row],[Lodging Cost]],2),0)))</f>
        <v/>
      </c>
      <c r="N15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4" spans="1:14" x14ac:dyDescent="0.25">
      <c r="A154" s="89"/>
      <c r="B154" s="100" t="str">
        <f>IF(Expenses7[[#This Row],[Employee ID]]="(enter ID)","(autofill)",IF(Expenses7[[#This Row],[Employee ID]]="","",IFERROR(VLOOKUP(Expenses7[[#This Row],[Employee ID]],[1]!EmployeeInfo[#Data],3,0),"ID ERROR")))</f>
        <v/>
      </c>
      <c r="C154" s="90"/>
      <c r="D154" s="91"/>
      <c r="E154" s="92"/>
      <c r="F154" s="87"/>
      <c r="G154" s="136"/>
      <c r="H154" s="101" t="str">
        <f>IF(Expenses7[[#This Row],[Employee ID]]="(enter ID)","(autofill)",IF(Expenses7[[#This Row],[Employee ID]]="","",IFERROR(VLOOKUP(Expenses7[[#This Row],[Employee ID]],[1]!EmployeeInfo[#Data],7,0),"ID ERROR")))</f>
        <v/>
      </c>
      <c r="I154" s="88"/>
      <c r="J154" s="125"/>
      <c r="K154" s="125"/>
      <c r="L154" s="103" t="str">
        <f>IF(Expenses7[[#This Row],[Employee ID]]="(enter ID)","(autofill)",IF(Expenses7[[#This Row],[Employee ID]]="","",IFERROR(ROUND(Expenses7[[#This Row],['# of Hours]]*Expenses7[[#This Row],[Hourly Rate]],2),0)))</f>
        <v/>
      </c>
      <c r="M154" s="103" t="str">
        <f>IF(Expenses7[[#This Row],[Employee ID]]="(enter ID)","(autofill)",IF(Expenses7[[#This Row],[Employee ID]]="","",IFERROR(ROUND(ROUND(Expenses7[[#This Row],[Miles Traveled]]*0.655,2)+Expenses7[[#This Row],[Meals 
Cost]]+Expenses7[[#This Row],[Lodging Cost]],2),0)))</f>
        <v/>
      </c>
      <c r="N15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5" spans="1:14" x14ac:dyDescent="0.25">
      <c r="A155" s="89"/>
      <c r="B155" s="100" t="str">
        <f>IF(Expenses7[[#This Row],[Employee ID]]="(enter ID)","(autofill)",IF(Expenses7[[#This Row],[Employee ID]]="","",IFERROR(VLOOKUP(Expenses7[[#This Row],[Employee ID]],[1]!EmployeeInfo[#Data],3,0),"ID ERROR")))</f>
        <v/>
      </c>
      <c r="C155" s="90"/>
      <c r="D155" s="91"/>
      <c r="E155" s="92"/>
      <c r="F155" s="87"/>
      <c r="G155" s="136"/>
      <c r="H155" s="101" t="str">
        <f>IF(Expenses7[[#This Row],[Employee ID]]="(enter ID)","(autofill)",IF(Expenses7[[#This Row],[Employee ID]]="","",IFERROR(VLOOKUP(Expenses7[[#This Row],[Employee ID]],[1]!EmployeeInfo[#Data],7,0),"ID ERROR")))</f>
        <v/>
      </c>
      <c r="I155" s="88"/>
      <c r="J155" s="125"/>
      <c r="K155" s="125"/>
      <c r="L155" s="103" t="str">
        <f>IF(Expenses7[[#This Row],[Employee ID]]="(enter ID)","(autofill)",IF(Expenses7[[#This Row],[Employee ID]]="","",IFERROR(ROUND(Expenses7[[#This Row],['# of Hours]]*Expenses7[[#This Row],[Hourly Rate]],2),0)))</f>
        <v/>
      </c>
      <c r="M155" s="103" t="str">
        <f>IF(Expenses7[[#This Row],[Employee ID]]="(enter ID)","(autofill)",IF(Expenses7[[#This Row],[Employee ID]]="","",IFERROR(ROUND(ROUND(Expenses7[[#This Row],[Miles Traveled]]*0.655,2)+Expenses7[[#This Row],[Meals 
Cost]]+Expenses7[[#This Row],[Lodging Cost]],2),0)))</f>
        <v/>
      </c>
      <c r="N15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6" spans="1:14" x14ac:dyDescent="0.25">
      <c r="A156" s="89"/>
      <c r="B156" s="100" t="str">
        <f>IF(Expenses7[[#This Row],[Employee ID]]="(enter ID)","(autofill)",IF(Expenses7[[#This Row],[Employee ID]]="","",IFERROR(VLOOKUP(Expenses7[[#This Row],[Employee ID]],[1]!EmployeeInfo[#Data],3,0),"ID ERROR")))</f>
        <v/>
      </c>
      <c r="C156" s="90"/>
      <c r="D156" s="91"/>
      <c r="E156" s="92"/>
      <c r="F156" s="87"/>
      <c r="G156" s="136"/>
      <c r="H156" s="101" t="str">
        <f>IF(Expenses7[[#This Row],[Employee ID]]="(enter ID)","(autofill)",IF(Expenses7[[#This Row],[Employee ID]]="","",IFERROR(VLOOKUP(Expenses7[[#This Row],[Employee ID]],[1]!EmployeeInfo[#Data],7,0),"ID ERROR")))</f>
        <v/>
      </c>
      <c r="I156" s="88"/>
      <c r="J156" s="125"/>
      <c r="K156" s="125"/>
      <c r="L156" s="103" t="str">
        <f>IF(Expenses7[[#This Row],[Employee ID]]="(enter ID)","(autofill)",IF(Expenses7[[#This Row],[Employee ID]]="","",IFERROR(ROUND(Expenses7[[#This Row],['# of Hours]]*Expenses7[[#This Row],[Hourly Rate]],2),0)))</f>
        <v/>
      </c>
      <c r="M156" s="103" t="str">
        <f>IF(Expenses7[[#This Row],[Employee ID]]="(enter ID)","(autofill)",IF(Expenses7[[#This Row],[Employee ID]]="","",IFERROR(ROUND(ROUND(Expenses7[[#This Row],[Miles Traveled]]*0.655,2)+Expenses7[[#This Row],[Meals 
Cost]]+Expenses7[[#This Row],[Lodging Cost]],2),0)))</f>
        <v/>
      </c>
      <c r="N15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7" spans="1:14" x14ac:dyDescent="0.25">
      <c r="A157" s="89"/>
      <c r="B157" s="100" t="str">
        <f>IF(Expenses7[[#This Row],[Employee ID]]="(enter ID)","(autofill)",IF(Expenses7[[#This Row],[Employee ID]]="","",IFERROR(VLOOKUP(Expenses7[[#This Row],[Employee ID]],[1]!EmployeeInfo[#Data],3,0),"ID ERROR")))</f>
        <v/>
      </c>
      <c r="C157" s="90"/>
      <c r="D157" s="91"/>
      <c r="E157" s="92"/>
      <c r="F157" s="87"/>
      <c r="G157" s="136"/>
      <c r="H157" s="101" t="str">
        <f>IF(Expenses7[[#This Row],[Employee ID]]="(enter ID)","(autofill)",IF(Expenses7[[#This Row],[Employee ID]]="","",IFERROR(VLOOKUP(Expenses7[[#This Row],[Employee ID]],[1]!EmployeeInfo[#Data],7,0),"ID ERROR")))</f>
        <v/>
      </c>
      <c r="I157" s="88"/>
      <c r="J157" s="125"/>
      <c r="K157" s="125"/>
      <c r="L157" s="103" t="str">
        <f>IF(Expenses7[[#This Row],[Employee ID]]="(enter ID)","(autofill)",IF(Expenses7[[#This Row],[Employee ID]]="","",IFERROR(ROUND(Expenses7[[#This Row],['# of Hours]]*Expenses7[[#This Row],[Hourly Rate]],2),0)))</f>
        <v/>
      </c>
      <c r="M157" s="103" t="str">
        <f>IF(Expenses7[[#This Row],[Employee ID]]="(enter ID)","(autofill)",IF(Expenses7[[#This Row],[Employee ID]]="","",IFERROR(ROUND(ROUND(Expenses7[[#This Row],[Miles Traveled]]*0.655,2)+Expenses7[[#This Row],[Meals 
Cost]]+Expenses7[[#This Row],[Lodging Cost]],2),0)))</f>
        <v/>
      </c>
      <c r="N15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8" spans="1:14" x14ac:dyDescent="0.25">
      <c r="A158" s="89"/>
      <c r="B158" s="100" t="str">
        <f>IF(Expenses7[[#This Row],[Employee ID]]="(enter ID)","(autofill)",IF(Expenses7[[#This Row],[Employee ID]]="","",IFERROR(VLOOKUP(Expenses7[[#This Row],[Employee ID]],[1]!EmployeeInfo[#Data],3,0),"ID ERROR")))</f>
        <v/>
      </c>
      <c r="C158" s="90"/>
      <c r="D158" s="91"/>
      <c r="E158" s="92"/>
      <c r="F158" s="87"/>
      <c r="G158" s="136"/>
      <c r="H158" s="101" t="str">
        <f>IF(Expenses7[[#This Row],[Employee ID]]="(enter ID)","(autofill)",IF(Expenses7[[#This Row],[Employee ID]]="","",IFERROR(VLOOKUP(Expenses7[[#This Row],[Employee ID]],[1]!EmployeeInfo[#Data],7,0),"ID ERROR")))</f>
        <v/>
      </c>
      <c r="I158" s="88"/>
      <c r="J158" s="125"/>
      <c r="K158" s="125"/>
      <c r="L158" s="103" t="str">
        <f>IF(Expenses7[[#This Row],[Employee ID]]="(enter ID)","(autofill)",IF(Expenses7[[#This Row],[Employee ID]]="","",IFERROR(ROUND(Expenses7[[#This Row],['# of Hours]]*Expenses7[[#This Row],[Hourly Rate]],2),0)))</f>
        <v/>
      </c>
      <c r="M158" s="103" t="str">
        <f>IF(Expenses7[[#This Row],[Employee ID]]="(enter ID)","(autofill)",IF(Expenses7[[#This Row],[Employee ID]]="","",IFERROR(ROUND(ROUND(Expenses7[[#This Row],[Miles Traveled]]*0.655,2)+Expenses7[[#This Row],[Meals 
Cost]]+Expenses7[[#This Row],[Lodging Cost]],2),0)))</f>
        <v/>
      </c>
      <c r="N15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59" spans="1:14" x14ac:dyDescent="0.25">
      <c r="A159" s="89"/>
      <c r="B159" s="100" t="str">
        <f>IF(Expenses7[[#This Row],[Employee ID]]="(enter ID)","(autofill)",IF(Expenses7[[#This Row],[Employee ID]]="","",IFERROR(VLOOKUP(Expenses7[[#This Row],[Employee ID]],[1]!EmployeeInfo[#Data],3,0),"ID ERROR")))</f>
        <v/>
      </c>
      <c r="C159" s="90"/>
      <c r="D159" s="91"/>
      <c r="E159" s="92"/>
      <c r="F159" s="87"/>
      <c r="G159" s="136"/>
      <c r="H159" s="101" t="str">
        <f>IF(Expenses7[[#This Row],[Employee ID]]="(enter ID)","(autofill)",IF(Expenses7[[#This Row],[Employee ID]]="","",IFERROR(VLOOKUP(Expenses7[[#This Row],[Employee ID]],[1]!EmployeeInfo[#Data],7,0),"ID ERROR")))</f>
        <v/>
      </c>
      <c r="I159" s="88"/>
      <c r="J159" s="125"/>
      <c r="K159" s="125"/>
      <c r="L159" s="103" t="str">
        <f>IF(Expenses7[[#This Row],[Employee ID]]="(enter ID)","(autofill)",IF(Expenses7[[#This Row],[Employee ID]]="","",IFERROR(ROUND(Expenses7[[#This Row],['# of Hours]]*Expenses7[[#This Row],[Hourly Rate]],2),0)))</f>
        <v/>
      </c>
      <c r="M159" s="103" t="str">
        <f>IF(Expenses7[[#This Row],[Employee ID]]="(enter ID)","(autofill)",IF(Expenses7[[#This Row],[Employee ID]]="","",IFERROR(ROUND(ROUND(Expenses7[[#This Row],[Miles Traveled]]*0.655,2)+Expenses7[[#This Row],[Meals 
Cost]]+Expenses7[[#This Row],[Lodging Cost]],2),0)))</f>
        <v/>
      </c>
      <c r="N15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0" spans="1:14" x14ac:dyDescent="0.25">
      <c r="A160" s="89"/>
      <c r="B160" s="100" t="str">
        <f>IF(Expenses7[[#This Row],[Employee ID]]="(enter ID)","(autofill)",IF(Expenses7[[#This Row],[Employee ID]]="","",IFERROR(VLOOKUP(Expenses7[[#This Row],[Employee ID]],[1]!EmployeeInfo[#Data],3,0),"ID ERROR")))</f>
        <v/>
      </c>
      <c r="C160" s="90"/>
      <c r="D160" s="91"/>
      <c r="E160" s="92"/>
      <c r="F160" s="87"/>
      <c r="G160" s="136"/>
      <c r="H160" s="101" t="str">
        <f>IF(Expenses7[[#This Row],[Employee ID]]="(enter ID)","(autofill)",IF(Expenses7[[#This Row],[Employee ID]]="","",IFERROR(VLOOKUP(Expenses7[[#This Row],[Employee ID]],[1]!EmployeeInfo[#Data],7,0),"ID ERROR")))</f>
        <v/>
      </c>
      <c r="I160" s="88"/>
      <c r="J160" s="125"/>
      <c r="K160" s="125"/>
      <c r="L160" s="103" t="str">
        <f>IF(Expenses7[[#This Row],[Employee ID]]="(enter ID)","(autofill)",IF(Expenses7[[#This Row],[Employee ID]]="","",IFERROR(ROUND(Expenses7[[#This Row],['# of Hours]]*Expenses7[[#This Row],[Hourly Rate]],2),0)))</f>
        <v/>
      </c>
      <c r="M160" s="103" t="str">
        <f>IF(Expenses7[[#This Row],[Employee ID]]="(enter ID)","(autofill)",IF(Expenses7[[#This Row],[Employee ID]]="","",IFERROR(ROUND(ROUND(Expenses7[[#This Row],[Miles Traveled]]*0.655,2)+Expenses7[[#This Row],[Meals 
Cost]]+Expenses7[[#This Row],[Lodging Cost]],2),0)))</f>
        <v/>
      </c>
      <c r="N16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1" spans="1:14" x14ac:dyDescent="0.25">
      <c r="A161" s="89"/>
      <c r="B161" s="100" t="str">
        <f>IF(Expenses7[[#This Row],[Employee ID]]="(enter ID)","(autofill)",IF(Expenses7[[#This Row],[Employee ID]]="","",IFERROR(VLOOKUP(Expenses7[[#This Row],[Employee ID]],[1]!EmployeeInfo[#Data],3,0),"ID ERROR")))</f>
        <v/>
      </c>
      <c r="C161" s="90"/>
      <c r="D161" s="91"/>
      <c r="E161" s="92"/>
      <c r="F161" s="87"/>
      <c r="G161" s="136"/>
      <c r="H161" s="101" t="str">
        <f>IF(Expenses7[[#This Row],[Employee ID]]="(enter ID)","(autofill)",IF(Expenses7[[#This Row],[Employee ID]]="","",IFERROR(VLOOKUP(Expenses7[[#This Row],[Employee ID]],[1]!EmployeeInfo[#Data],7,0),"ID ERROR")))</f>
        <v/>
      </c>
      <c r="I161" s="88"/>
      <c r="J161" s="125"/>
      <c r="K161" s="125"/>
      <c r="L161" s="103" t="str">
        <f>IF(Expenses7[[#This Row],[Employee ID]]="(enter ID)","(autofill)",IF(Expenses7[[#This Row],[Employee ID]]="","",IFERROR(ROUND(Expenses7[[#This Row],['# of Hours]]*Expenses7[[#This Row],[Hourly Rate]],2),0)))</f>
        <v/>
      </c>
      <c r="M161" s="103" t="str">
        <f>IF(Expenses7[[#This Row],[Employee ID]]="(enter ID)","(autofill)",IF(Expenses7[[#This Row],[Employee ID]]="","",IFERROR(ROUND(ROUND(Expenses7[[#This Row],[Miles Traveled]]*0.655,2)+Expenses7[[#This Row],[Meals 
Cost]]+Expenses7[[#This Row],[Lodging Cost]],2),0)))</f>
        <v/>
      </c>
      <c r="N16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2" spans="1:14" x14ac:dyDescent="0.25">
      <c r="A162" s="89"/>
      <c r="B162" s="100" t="str">
        <f>IF(Expenses7[[#This Row],[Employee ID]]="(enter ID)","(autofill)",IF(Expenses7[[#This Row],[Employee ID]]="","",IFERROR(VLOOKUP(Expenses7[[#This Row],[Employee ID]],[1]!EmployeeInfo[#Data],3,0),"ID ERROR")))</f>
        <v/>
      </c>
      <c r="C162" s="90"/>
      <c r="D162" s="91"/>
      <c r="E162" s="92"/>
      <c r="F162" s="87"/>
      <c r="G162" s="136"/>
      <c r="H162" s="101" t="str">
        <f>IF(Expenses7[[#This Row],[Employee ID]]="(enter ID)","(autofill)",IF(Expenses7[[#This Row],[Employee ID]]="","",IFERROR(VLOOKUP(Expenses7[[#This Row],[Employee ID]],[1]!EmployeeInfo[#Data],7,0),"ID ERROR")))</f>
        <v/>
      </c>
      <c r="I162" s="88"/>
      <c r="J162" s="125"/>
      <c r="K162" s="125"/>
      <c r="L162" s="103" t="str">
        <f>IF(Expenses7[[#This Row],[Employee ID]]="(enter ID)","(autofill)",IF(Expenses7[[#This Row],[Employee ID]]="","",IFERROR(ROUND(Expenses7[[#This Row],['# of Hours]]*Expenses7[[#This Row],[Hourly Rate]],2),0)))</f>
        <v/>
      </c>
      <c r="M162" s="103" t="str">
        <f>IF(Expenses7[[#This Row],[Employee ID]]="(enter ID)","(autofill)",IF(Expenses7[[#This Row],[Employee ID]]="","",IFERROR(ROUND(ROUND(Expenses7[[#This Row],[Miles Traveled]]*0.655,2)+Expenses7[[#This Row],[Meals 
Cost]]+Expenses7[[#This Row],[Lodging Cost]],2),0)))</f>
        <v/>
      </c>
      <c r="N16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3" spans="1:14" x14ac:dyDescent="0.25">
      <c r="A163" s="89"/>
      <c r="B163" s="100" t="str">
        <f>IF(Expenses7[[#This Row],[Employee ID]]="(enter ID)","(autofill)",IF(Expenses7[[#This Row],[Employee ID]]="","",IFERROR(VLOOKUP(Expenses7[[#This Row],[Employee ID]],[1]!EmployeeInfo[#Data],3,0),"ID ERROR")))</f>
        <v/>
      </c>
      <c r="C163" s="90"/>
      <c r="D163" s="91"/>
      <c r="E163" s="92"/>
      <c r="F163" s="87"/>
      <c r="G163" s="136"/>
      <c r="H163" s="101" t="str">
        <f>IF(Expenses7[[#This Row],[Employee ID]]="(enter ID)","(autofill)",IF(Expenses7[[#This Row],[Employee ID]]="","",IFERROR(VLOOKUP(Expenses7[[#This Row],[Employee ID]],[1]!EmployeeInfo[#Data],7,0),"ID ERROR")))</f>
        <v/>
      </c>
      <c r="I163" s="88"/>
      <c r="J163" s="125"/>
      <c r="K163" s="125"/>
      <c r="L163" s="103" t="str">
        <f>IF(Expenses7[[#This Row],[Employee ID]]="(enter ID)","(autofill)",IF(Expenses7[[#This Row],[Employee ID]]="","",IFERROR(ROUND(Expenses7[[#This Row],['# of Hours]]*Expenses7[[#This Row],[Hourly Rate]],2),0)))</f>
        <v/>
      </c>
      <c r="M163" s="103" t="str">
        <f>IF(Expenses7[[#This Row],[Employee ID]]="(enter ID)","(autofill)",IF(Expenses7[[#This Row],[Employee ID]]="","",IFERROR(ROUND(ROUND(Expenses7[[#This Row],[Miles Traveled]]*0.655,2)+Expenses7[[#This Row],[Meals 
Cost]]+Expenses7[[#This Row],[Lodging Cost]],2),0)))</f>
        <v/>
      </c>
      <c r="N16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4" spans="1:14" x14ac:dyDescent="0.25">
      <c r="A164" s="89"/>
      <c r="B164" s="100" t="str">
        <f>IF(Expenses7[[#This Row],[Employee ID]]="(enter ID)","(autofill)",IF(Expenses7[[#This Row],[Employee ID]]="","",IFERROR(VLOOKUP(Expenses7[[#This Row],[Employee ID]],[1]!EmployeeInfo[#Data],3,0),"ID ERROR")))</f>
        <v/>
      </c>
      <c r="C164" s="90"/>
      <c r="D164" s="91"/>
      <c r="E164" s="92"/>
      <c r="F164" s="87"/>
      <c r="G164" s="136"/>
      <c r="H164" s="101" t="str">
        <f>IF(Expenses7[[#This Row],[Employee ID]]="(enter ID)","(autofill)",IF(Expenses7[[#This Row],[Employee ID]]="","",IFERROR(VLOOKUP(Expenses7[[#This Row],[Employee ID]],[1]!EmployeeInfo[#Data],7,0),"ID ERROR")))</f>
        <v/>
      </c>
      <c r="I164" s="88"/>
      <c r="J164" s="125"/>
      <c r="K164" s="125"/>
      <c r="L164" s="103" t="str">
        <f>IF(Expenses7[[#This Row],[Employee ID]]="(enter ID)","(autofill)",IF(Expenses7[[#This Row],[Employee ID]]="","",IFERROR(ROUND(Expenses7[[#This Row],['# of Hours]]*Expenses7[[#This Row],[Hourly Rate]],2),0)))</f>
        <v/>
      </c>
      <c r="M164" s="103" t="str">
        <f>IF(Expenses7[[#This Row],[Employee ID]]="(enter ID)","(autofill)",IF(Expenses7[[#This Row],[Employee ID]]="","",IFERROR(ROUND(ROUND(Expenses7[[#This Row],[Miles Traveled]]*0.655,2)+Expenses7[[#This Row],[Meals 
Cost]]+Expenses7[[#This Row],[Lodging Cost]],2),0)))</f>
        <v/>
      </c>
      <c r="N16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5" spans="1:14" x14ac:dyDescent="0.25">
      <c r="A165" s="89"/>
      <c r="B165" s="100" t="str">
        <f>IF(Expenses7[[#This Row],[Employee ID]]="(enter ID)","(autofill)",IF(Expenses7[[#This Row],[Employee ID]]="","",IFERROR(VLOOKUP(Expenses7[[#This Row],[Employee ID]],[1]!EmployeeInfo[#Data],3,0),"ID ERROR")))</f>
        <v/>
      </c>
      <c r="C165" s="90"/>
      <c r="D165" s="91"/>
      <c r="E165" s="92"/>
      <c r="F165" s="87"/>
      <c r="G165" s="136"/>
      <c r="H165" s="101" t="str">
        <f>IF(Expenses7[[#This Row],[Employee ID]]="(enter ID)","(autofill)",IF(Expenses7[[#This Row],[Employee ID]]="","",IFERROR(VLOOKUP(Expenses7[[#This Row],[Employee ID]],[1]!EmployeeInfo[#Data],7,0),"ID ERROR")))</f>
        <v/>
      </c>
      <c r="I165" s="88"/>
      <c r="J165" s="125"/>
      <c r="K165" s="125"/>
      <c r="L165" s="103" t="str">
        <f>IF(Expenses7[[#This Row],[Employee ID]]="(enter ID)","(autofill)",IF(Expenses7[[#This Row],[Employee ID]]="","",IFERROR(ROUND(Expenses7[[#This Row],['# of Hours]]*Expenses7[[#This Row],[Hourly Rate]],2),0)))</f>
        <v/>
      </c>
      <c r="M165" s="103" t="str">
        <f>IF(Expenses7[[#This Row],[Employee ID]]="(enter ID)","(autofill)",IF(Expenses7[[#This Row],[Employee ID]]="","",IFERROR(ROUND(ROUND(Expenses7[[#This Row],[Miles Traveled]]*0.655,2)+Expenses7[[#This Row],[Meals 
Cost]]+Expenses7[[#This Row],[Lodging Cost]],2),0)))</f>
        <v/>
      </c>
      <c r="N16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6" spans="1:14" x14ac:dyDescent="0.25">
      <c r="A166" s="89"/>
      <c r="B166" s="100" t="str">
        <f>IF(Expenses7[[#This Row],[Employee ID]]="(enter ID)","(autofill)",IF(Expenses7[[#This Row],[Employee ID]]="","",IFERROR(VLOOKUP(Expenses7[[#This Row],[Employee ID]],[1]!EmployeeInfo[#Data],3,0),"ID ERROR")))</f>
        <v/>
      </c>
      <c r="C166" s="90"/>
      <c r="D166" s="91"/>
      <c r="E166" s="92"/>
      <c r="F166" s="87"/>
      <c r="G166" s="136"/>
      <c r="H166" s="101" t="str">
        <f>IF(Expenses7[[#This Row],[Employee ID]]="(enter ID)","(autofill)",IF(Expenses7[[#This Row],[Employee ID]]="","",IFERROR(VLOOKUP(Expenses7[[#This Row],[Employee ID]],[1]!EmployeeInfo[#Data],7,0),"ID ERROR")))</f>
        <v/>
      </c>
      <c r="I166" s="88"/>
      <c r="J166" s="125"/>
      <c r="K166" s="125"/>
      <c r="L166" s="103" t="str">
        <f>IF(Expenses7[[#This Row],[Employee ID]]="(enter ID)","(autofill)",IF(Expenses7[[#This Row],[Employee ID]]="","",IFERROR(ROUND(Expenses7[[#This Row],['# of Hours]]*Expenses7[[#This Row],[Hourly Rate]],2),0)))</f>
        <v/>
      </c>
      <c r="M166" s="103" t="str">
        <f>IF(Expenses7[[#This Row],[Employee ID]]="(enter ID)","(autofill)",IF(Expenses7[[#This Row],[Employee ID]]="","",IFERROR(ROUND(ROUND(Expenses7[[#This Row],[Miles Traveled]]*0.655,2)+Expenses7[[#This Row],[Meals 
Cost]]+Expenses7[[#This Row],[Lodging Cost]],2),0)))</f>
        <v/>
      </c>
      <c r="N16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7" spans="1:14" x14ac:dyDescent="0.25">
      <c r="A167" s="89"/>
      <c r="B167" s="100" t="str">
        <f>IF(Expenses7[[#This Row],[Employee ID]]="(enter ID)","(autofill)",IF(Expenses7[[#This Row],[Employee ID]]="","",IFERROR(VLOOKUP(Expenses7[[#This Row],[Employee ID]],[1]!EmployeeInfo[#Data],3,0),"ID ERROR")))</f>
        <v/>
      </c>
      <c r="C167" s="90"/>
      <c r="D167" s="91"/>
      <c r="E167" s="92"/>
      <c r="F167" s="87"/>
      <c r="G167" s="136"/>
      <c r="H167" s="101" t="str">
        <f>IF(Expenses7[[#This Row],[Employee ID]]="(enter ID)","(autofill)",IF(Expenses7[[#This Row],[Employee ID]]="","",IFERROR(VLOOKUP(Expenses7[[#This Row],[Employee ID]],[1]!EmployeeInfo[#Data],7,0),"ID ERROR")))</f>
        <v/>
      </c>
      <c r="I167" s="88"/>
      <c r="J167" s="125"/>
      <c r="K167" s="125"/>
      <c r="L167" s="103" t="str">
        <f>IF(Expenses7[[#This Row],[Employee ID]]="(enter ID)","(autofill)",IF(Expenses7[[#This Row],[Employee ID]]="","",IFERROR(ROUND(Expenses7[[#This Row],['# of Hours]]*Expenses7[[#This Row],[Hourly Rate]],2),0)))</f>
        <v/>
      </c>
      <c r="M167" s="103" t="str">
        <f>IF(Expenses7[[#This Row],[Employee ID]]="(enter ID)","(autofill)",IF(Expenses7[[#This Row],[Employee ID]]="","",IFERROR(ROUND(ROUND(Expenses7[[#This Row],[Miles Traveled]]*0.655,2)+Expenses7[[#This Row],[Meals 
Cost]]+Expenses7[[#This Row],[Lodging Cost]],2),0)))</f>
        <v/>
      </c>
      <c r="N16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8" spans="1:14" x14ac:dyDescent="0.25">
      <c r="A168" s="89"/>
      <c r="B168" s="100" t="str">
        <f>IF(Expenses7[[#This Row],[Employee ID]]="(enter ID)","(autofill)",IF(Expenses7[[#This Row],[Employee ID]]="","",IFERROR(VLOOKUP(Expenses7[[#This Row],[Employee ID]],[1]!EmployeeInfo[#Data],3,0),"ID ERROR")))</f>
        <v/>
      </c>
      <c r="C168" s="90"/>
      <c r="D168" s="91"/>
      <c r="E168" s="92"/>
      <c r="F168" s="87"/>
      <c r="G168" s="136"/>
      <c r="H168" s="101" t="str">
        <f>IF(Expenses7[[#This Row],[Employee ID]]="(enter ID)","(autofill)",IF(Expenses7[[#This Row],[Employee ID]]="","",IFERROR(VLOOKUP(Expenses7[[#This Row],[Employee ID]],[1]!EmployeeInfo[#Data],7,0),"ID ERROR")))</f>
        <v/>
      </c>
      <c r="I168" s="88"/>
      <c r="J168" s="125"/>
      <c r="K168" s="125"/>
      <c r="L168" s="103" t="str">
        <f>IF(Expenses7[[#This Row],[Employee ID]]="(enter ID)","(autofill)",IF(Expenses7[[#This Row],[Employee ID]]="","",IFERROR(ROUND(Expenses7[[#This Row],['# of Hours]]*Expenses7[[#This Row],[Hourly Rate]],2),0)))</f>
        <v/>
      </c>
      <c r="M168" s="103" t="str">
        <f>IF(Expenses7[[#This Row],[Employee ID]]="(enter ID)","(autofill)",IF(Expenses7[[#This Row],[Employee ID]]="","",IFERROR(ROUND(ROUND(Expenses7[[#This Row],[Miles Traveled]]*0.655,2)+Expenses7[[#This Row],[Meals 
Cost]]+Expenses7[[#This Row],[Lodging Cost]],2),0)))</f>
        <v/>
      </c>
      <c r="N16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69" spans="1:14" x14ac:dyDescent="0.25">
      <c r="A169" s="89"/>
      <c r="B169" s="100" t="str">
        <f>IF(Expenses7[[#This Row],[Employee ID]]="(enter ID)","(autofill)",IF(Expenses7[[#This Row],[Employee ID]]="","",IFERROR(VLOOKUP(Expenses7[[#This Row],[Employee ID]],[1]!EmployeeInfo[#Data],3,0),"ID ERROR")))</f>
        <v/>
      </c>
      <c r="C169" s="90"/>
      <c r="D169" s="91"/>
      <c r="E169" s="92"/>
      <c r="F169" s="87"/>
      <c r="G169" s="136"/>
      <c r="H169" s="101" t="str">
        <f>IF(Expenses7[[#This Row],[Employee ID]]="(enter ID)","(autofill)",IF(Expenses7[[#This Row],[Employee ID]]="","",IFERROR(VLOOKUP(Expenses7[[#This Row],[Employee ID]],[1]!EmployeeInfo[#Data],7,0),"ID ERROR")))</f>
        <v/>
      </c>
      <c r="I169" s="88"/>
      <c r="J169" s="125"/>
      <c r="K169" s="125"/>
      <c r="L169" s="103" t="str">
        <f>IF(Expenses7[[#This Row],[Employee ID]]="(enter ID)","(autofill)",IF(Expenses7[[#This Row],[Employee ID]]="","",IFERROR(ROUND(Expenses7[[#This Row],['# of Hours]]*Expenses7[[#This Row],[Hourly Rate]],2),0)))</f>
        <v/>
      </c>
      <c r="M169" s="103" t="str">
        <f>IF(Expenses7[[#This Row],[Employee ID]]="(enter ID)","(autofill)",IF(Expenses7[[#This Row],[Employee ID]]="","",IFERROR(ROUND(ROUND(Expenses7[[#This Row],[Miles Traveled]]*0.655,2)+Expenses7[[#This Row],[Meals 
Cost]]+Expenses7[[#This Row],[Lodging Cost]],2),0)))</f>
        <v/>
      </c>
      <c r="N16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0" spans="1:14" x14ac:dyDescent="0.25">
      <c r="A170" s="89"/>
      <c r="B170" s="100" t="str">
        <f>IF(Expenses7[[#This Row],[Employee ID]]="(enter ID)","(autofill)",IF(Expenses7[[#This Row],[Employee ID]]="","",IFERROR(VLOOKUP(Expenses7[[#This Row],[Employee ID]],[1]!EmployeeInfo[#Data],3,0),"ID ERROR")))</f>
        <v/>
      </c>
      <c r="C170" s="90"/>
      <c r="D170" s="91"/>
      <c r="E170" s="92"/>
      <c r="F170" s="87"/>
      <c r="G170" s="136"/>
      <c r="H170" s="101" t="str">
        <f>IF(Expenses7[[#This Row],[Employee ID]]="(enter ID)","(autofill)",IF(Expenses7[[#This Row],[Employee ID]]="","",IFERROR(VLOOKUP(Expenses7[[#This Row],[Employee ID]],[1]!EmployeeInfo[#Data],7,0),"ID ERROR")))</f>
        <v/>
      </c>
      <c r="I170" s="88"/>
      <c r="J170" s="125"/>
      <c r="K170" s="125"/>
      <c r="L170" s="103" t="str">
        <f>IF(Expenses7[[#This Row],[Employee ID]]="(enter ID)","(autofill)",IF(Expenses7[[#This Row],[Employee ID]]="","",IFERROR(ROUND(Expenses7[[#This Row],['# of Hours]]*Expenses7[[#This Row],[Hourly Rate]],2),0)))</f>
        <v/>
      </c>
      <c r="M170" s="103" t="str">
        <f>IF(Expenses7[[#This Row],[Employee ID]]="(enter ID)","(autofill)",IF(Expenses7[[#This Row],[Employee ID]]="","",IFERROR(ROUND(ROUND(Expenses7[[#This Row],[Miles Traveled]]*0.655,2)+Expenses7[[#This Row],[Meals 
Cost]]+Expenses7[[#This Row],[Lodging Cost]],2),0)))</f>
        <v/>
      </c>
      <c r="N17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1" spans="1:14" x14ac:dyDescent="0.25">
      <c r="A171" s="89"/>
      <c r="B171" s="100" t="str">
        <f>IF(Expenses7[[#This Row],[Employee ID]]="(enter ID)","(autofill)",IF(Expenses7[[#This Row],[Employee ID]]="","",IFERROR(VLOOKUP(Expenses7[[#This Row],[Employee ID]],[1]!EmployeeInfo[#Data],3,0),"ID ERROR")))</f>
        <v/>
      </c>
      <c r="C171" s="90"/>
      <c r="D171" s="91"/>
      <c r="E171" s="92"/>
      <c r="F171" s="87"/>
      <c r="G171" s="136"/>
      <c r="H171" s="101" t="str">
        <f>IF(Expenses7[[#This Row],[Employee ID]]="(enter ID)","(autofill)",IF(Expenses7[[#This Row],[Employee ID]]="","",IFERROR(VLOOKUP(Expenses7[[#This Row],[Employee ID]],[1]!EmployeeInfo[#Data],7,0),"ID ERROR")))</f>
        <v/>
      </c>
      <c r="I171" s="88"/>
      <c r="J171" s="125"/>
      <c r="K171" s="125"/>
      <c r="L171" s="103" t="str">
        <f>IF(Expenses7[[#This Row],[Employee ID]]="(enter ID)","(autofill)",IF(Expenses7[[#This Row],[Employee ID]]="","",IFERROR(ROUND(Expenses7[[#This Row],['# of Hours]]*Expenses7[[#This Row],[Hourly Rate]],2),0)))</f>
        <v/>
      </c>
      <c r="M171" s="103" t="str">
        <f>IF(Expenses7[[#This Row],[Employee ID]]="(enter ID)","(autofill)",IF(Expenses7[[#This Row],[Employee ID]]="","",IFERROR(ROUND(ROUND(Expenses7[[#This Row],[Miles Traveled]]*0.655,2)+Expenses7[[#This Row],[Meals 
Cost]]+Expenses7[[#This Row],[Lodging Cost]],2),0)))</f>
        <v/>
      </c>
      <c r="N17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2" spans="1:14" x14ac:dyDescent="0.25">
      <c r="A172" s="89"/>
      <c r="B172" s="100" t="str">
        <f>IF(Expenses7[[#This Row],[Employee ID]]="(enter ID)","(autofill)",IF(Expenses7[[#This Row],[Employee ID]]="","",IFERROR(VLOOKUP(Expenses7[[#This Row],[Employee ID]],[1]!EmployeeInfo[#Data],3,0),"ID ERROR")))</f>
        <v/>
      </c>
      <c r="C172" s="90"/>
      <c r="D172" s="91"/>
      <c r="E172" s="92"/>
      <c r="F172" s="87"/>
      <c r="G172" s="136"/>
      <c r="H172" s="101" t="str">
        <f>IF(Expenses7[[#This Row],[Employee ID]]="(enter ID)","(autofill)",IF(Expenses7[[#This Row],[Employee ID]]="","",IFERROR(VLOOKUP(Expenses7[[#This Row],[Employee ID]],[1]!EmployeeInfo[#Data],7,0),"ID ERROR")))</f>
        <v/>
      </c>
      <c r="I172" s="88"/>
      <c r="J172" s="125"/>
      <c r="K172" s="125"/>
      <c r="L172" s="103" t="str">
        <f>IF(Expenses7[[#This Row],[Employee ID]]="(enter ID)","(autofill)",IF(Expenses7[[#This Row],[Employee ID]]="","",IFERROR(ROUND(Expenses7[[#This Row],['# of Hours]]*Expenses7[[#This Row],[Hourly Rate]],2),0)))</f>
        <v/>
      </c>
      <c r="M172" s="103" t="str">
        <f>IF(Expenses7[[#This Row],[Employee ID]]="(enter ID)","(autofill)",IF(Expenses7[[#This Row],[Employee ID]]="","",IFERROR(ROUND(ROUND(Expenses7[[#This Row],[Miles Traveled]]*0.655,2)+Expenses7[[#This Row],[Meals 
Cost]]+Expenses7[[#This Row],[Lodging Cost]],2),0)))</f>
        <v/>
      </c>
      <c r="N17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3" spans="1:14" x14ac:dyDescent="0.25">
      <c r="A173" s="89"/>
      <c r="B173" s="100" t="str">
        <f>IF(Expenses7[[#This Row],[Employee ID]]="(enter ID)","(autofill)",IF(Expenses7[[#This Row],[Employee ID]]="","",IFERROR(VLOOKUP(Expenses7[[#This Row],[Employee ID]],[1]!EmployeeInfo[#Data],3,0),"ID ERROR")))</f>
        <v/>
      </c>
      <c r="C173" s="90"/>
      <c r="D173" s="91"/>
      <c r="E173" s="92"/>
      <c r="F173" s="87"/>
      <c r="G173" s="136"/>
      <c r="H173" s="101" t="str">
        <f>IF(Expenses7[[#This Row],[Employee ID]]="(enter ID)","(autofill)",IF(Expenses7[[#This Row],[Employee ID]]="","",IFERROR(VLOOKUP(Expenses7[[#This Row],[Employee ID]],[1]!EmployeeInfo[#Data],7,0),"ID ERROR")))</f>
        <v/>
      </c>
      <c r="I173" s="88"/>
      <c r="J173" s="125"/>
      <c r="K173" s="125"/>
      <c r="L173" s="103" t="str">
        <f>IF(Expenses7[[#This Row],[Employee ID]]="(enter ID)","(autofill)",IF(Expenses7[[#This Row],[Employee ID]]="","",IFERROR(ROUND(Expenses7[[#This Row],['# of Hours]]*Expenses7[[#This Row],[Hourly Rate]],2),0)))</f>
        <v/>
      </c>
      <c r="M173" s="103" t="str">
        <f>IF(Expenses7[[#This Row],[Employee ID]]="(enter ID)","(autofill)",IF(Expenses7[[#This Row],[Employee ID]]="","",IFERROR(ROUND(ROUND(Expenses7[[#This Row],[Miles Traveled]]*0.655,2)+Expenses7[[#This Row],[Meals 
Cost]]+Expenses7[[#This Row],[Lodging Cost]],2),0)))</f>
        <v/>
      </c>
      <c r="N17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4" spans="1:14" x14ac:dyDescent="0.25">
      <c r="A174" s="89"/>
      <c r="B174" s="100" t="str">
        <f>IF(Expenses7[[#This Row],[Employee ID]]="(enter ID)","(autofill)",IF(Expenses7[[#This Row],[Employee ID]]="","",IFERROR(VLOOKUP(Expenses7[[#This Row],[Employee ID]],[1]!EmployeeInfo[#Data],3,0),"ID ERROR")))</f>
        <v/>
      </c>
      <c r="C174" s="90"/>
      <c r="D174" s="91"/>
      <c r="E174" s="92"/>
      <c r="F174" s="87"/>
      <c r="G174" s="136"/>
      <c r="H174" s="101" t="str">
        <f>IF(Expenses7[[#This Row],[Employee ID]]="(enter ID)","(autofill)",IF(Expenses7[[#This Row],[Employee ID]]="","",IFERROR(VLOOKUP(Expenses7[[#This Row],[Employee ID]],[1]!EmployeeInfo[#Data],7,0),"ID ERROR")))</f>
        <v/>
      </c>
      <c r="I174" s="88"/>
      <c r="J174" s="125"/>
      <c r="K174" s="125"/>
      <c r="L174" s="103" t="str">
        <f>IF(Expenses7[[#This Row],[Employee ID]]="(enter ID)","(autofill)",IF(Expenses7[[#This Row],[Employee ID]]="","",IFERROR(ROUND(Expenses7[[#This Row],['# of Hours]]*Expenses7[[#This Row],[Hourly Rate]],2),0)))</f>
        <v/>
      </c>
      <c r="M174" s="103" t="str">
        <f>IF(Expenses7[[#This Row],[Employee ID]]="(enter ID)","(autofill)",IF(Expenses7[[#This Row],[Employee ID]]="","",IFERROR(ROUND(ROUND(Expenses7[[#This Row],[Miles Traveled]]*0.655,2)+Expenses7[[#This Row],[Meals 
Cost]]+Expenses7[[#This Row],[Lodging Cost]],2),0)))</f>
        <v/>
      </c>
      <c r="N17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5" spans="1:14" x14ac:dyDescent="0.25">
      <c r="A175" s="89"/>
      <c r="B175" s="100" t="str">
        <f>IF(Expenses7[[#This Row],[Employee ID]]="(enter ID)","(autofill)",IF(Expenses7[[#This Row],[Employee ID]]="","",IFERROR(VLOOKUP(Expenses7[[#This Row],[Employee ID]],[1]!EmployeeInfo[#Data],3,0),"ID ERROR")))</f>
        <v/>
      </c>
      <c r="C175" s="90"/>
      <c r="D175" s="91"/>
      <c r="E175" s="92"/>
      <c r="F175" s="87"/>
      <c r="G175" s="136"/>
      <c r="H175" s="101" t="str">
        <f>IF(Expenses7[[#This Row],[Employee ID]]="(enter ID)","(autofill)",IF(Expenses7[[#This Row],[Employee ID]]="","",IFERROR(VLOOKUP(Expenses7[[#This Row],[Employee ID]],[1]!EmployeeInfo[#Data],7,0),"ID ERROR")))</f>
        <v/>
      </c>
      <c r="I175" s="88"/>
      <c r="J175" s="125"/>
      <c r="K175" s="125"/>
      <c r="L175" s="103" t="str">
        <f>IF(Expenses7[[#This Row],[Employee ID]]="(enter ID)","(autofill)",IF(Expenses7[[#This Row],[Employee ID]]="","",IFERROR(ROUND(Expenses7[[#This Row],['# of Hours]]*Expenses7[[#This Row],[Hourly Rate]],2),0)))</f>
        <v/>
      </c>
      <c r="M175" s="103" t="str">
        <f>IF(Expenses7[[#This Row],[Employee ID]]="(enter ID)","(autofill)",IF(Expenses7[[#This Row],[Employee ID]]="","",IFERROR(ROUND(ROUND(Expenses7[[#This Row],[Miles Traveled]]*0.655,2)+Expenses7[[#This Row],[Meals 
Cost]]+Expenses7[[#This Row],[Lodging Cost]],2),0)))</f>
        <v/>
      </c>
      <c r="N17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6" spans="1:14" x14ac:dyDescent="0.25">
      <c r="A176" s="89"/>
      <c r="B176" s="100" t="str">
        <f>IF(Expenses7[[#This Row],[Employee ID]]="(enter ID)","(autofill)",IF(Expenses7[[#This Row],[Employee ID]]="","",IFERROR(VLOOKUP(Expenses7[[#This Row],[Employee ID]],[1]!EmployeeInfo[#Data],3,0),"ID ERROR")))</f>
        <v/>
      </c>
      <c r="C176" s="90"/>
      <c r="D176" s="91"/>
      <c r="E176" s="92"/>
      <c r="F176" s="87"/>
      <c r="G176" s="136"/>
      <c r="H176" s="101" t="str">
        <f>IF(Expenses7[[#This Row],[Employee ID]]="(enter ID)","(autofill)",IF(Expenses7[[#This Row],[Employee ID]]="","",IFERROR(VLOOKUP(Expenses7[[#This Row],[Employee ID]],[1]!EmployeeInfo[#Data],7,0),"ID ERROR")))</f>
        <v/>
      </c>
      <c r="I176" s="88"/>
      <c r="J176" s="125"/>
      <c r="K176" s="125"/>
      <c r="L176" s="103" t="str">
        <f>IF(Expenses7[[#This Row],[Employee ID]]="(enter ID)","(autofill)",IF(Expenses7[[#This Row],[Employee ID]]="","",IFERROR(ROUND(Expenses7[[#This Row],['# of Hours]]*Expenses7[[#This Row],[Hourly Rate]],2),0)))</f>
        <v/>
      </c>
      <c r="M176" s="103" t="str">
        <f>IF(Expenses7[[#This Row],[Employee ID]]="(enter ID)","(autofill)",IF(Expenses7[[#This Row],[Employee ID]]="","",IFERROR(ROUND(ROUND(Expenses7[[#This Row],[Miles Traveled]]*0.655,2)+Expenses7[[#This Row],[Meals 
Cost]]+Expenses7[[#This Row],[Lodging Cost]],2),0)))</f>
        <v/>
      </c>
      <c r="N17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7" spans="1:14" x14ac:dyDescent="0.25">
      <c r="A177" s="89"/>
      <c r="B177" s="100" t="str">
        <f>IF(Expenses7[[#This Row],[Employee ID]]="(enter ID)","(autofill)",IF(Expenses7[[#This Row],[Employee ID]]="","",IFERROR(VLOOKUP(Expenses7[[#This Row],[Employee ID]],[1]!EmployeeInfo[#Data],3,0),"ID ERROR")))</f>
        <v/>
      </c>
      <c r="C177" s="90"/>
      <c r="D177" s="91"/>
      <c r="E177" s="92"/>
      <c r="F177" s="87"/>
      <c r="G177" s="136"/>
      <c r="H177" s="101" t="str">
        <f>IF(Expenses7[[#This Row],[Employee ID]]="(enter ID)","(autofill)",IF(Expenses7[[#This Row],[Employee ID]]="","",IFERROR(VLOOKUP(Expenses7[[#This Row],[Employee ID]],[1]!EmployeeInfo[#Data],7,0),"ID ERROR")))</f>
        <v/>
      </c>
      <c r="I177" s="88"/>
      <c r="J177" s="125"/>
      <c r="K177" s="125"/>
      <c r="L177" s="103" t="str">
        <f>IF(Expenses7[[#This Row],[Employee ID]]="(enter ID)","(autofill)",IF(Expenses7[[#This Row],[Employee ID]]="","",IFERROR(ROUND(Expenses7[[#This Row],['# of Hours]]*Expenses7[[#This Row],[Hourly Rate]],2),0)))</f>
        <v/>
      </c>
      <c r="M177" s="103" t="str">
        <f>IF(Expenses7[[#This Row],[Employee ID]]="(enter ID)","(autofill)",IF(Expenses7[[#This Row],[Employee ID]]="","",IFERROR(ROUND(ROUND(Expenses7[[#This Row],[Miles Traveled]]*0.655,2)+Expenses7[[#This Row],[Meals 
Cost]]+Expenses7[[#This Row],[Lodging Cost]],2),0)))</f>
        <v/>
      </c>
      <c r="N17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8" spans="1:14" x14ac:dyDescent="0.25">
      <c r="A178" s="89"/>
      <c r="B178" s="100" t="str">
        <f>IF(Expenses7[[#This Row],[Employee ID]]="(enter ID)","(autofill)",IF(Expenses7[[#This Row],[Employee ID]]="","",IFERROR(VLOOKUP(Expenses7[[#This Row],[Employee ID]],[1]!EmployeeInfo[#Data],3,0),"ID ERROR")))</f>
        <v/>
      </c>
      <c r="C178" s="90"/>
      <c r="D178" s="91"/>
      <c r="E178" s="92"/>
      <c r="F178" s="87"/>
      <c r="G178" s="136"/>
      <c r="H178" s="101" t="str">
        <f>IF(Expenses7[[#This Row],[Employee ID]]="(enter ID)","(autofill)",IF(Expenses7[[#This Row],[Employee ID]]="","",IFERROR(VLOOKUP(Expenses7[[#This Row],[Employee ID]],[1]!EmployeeInfo[#Data],7,0),"ID ERROR")))</f>
        <v/>
      </c>
      <c r="I178" s="88"/>
      <c r="J178" s="125"/>
      <c r="K178" s="125"/>
      <c r="L178" s="103" t="str">
        <f>IF(Expenses7[[#This Row],[Employee ID]]="(enter ID)","(autofill)",IF(Expenses7[[#This Row],[Employee ID]]="","",IFERROR(ROUND(Expenses7[[#This Row],['# of Hours]]*Expenses7[[#This Row],[Hourly Rate]],2),0)))</f>
        <v/>
      </c>
      <c r="M178" s="103" t="str">
        <f>IF(Expenses7[[#This Row],[Employee ID]]="(enter ID)","(autofill)",IF(Expenses7[[#This Row],[Employee ID]]="","",IFERROR(ROUND(ROUND(Expenses7[[#This Row],[Miles Traveled]]*0.655,2)+Expenses7[[#This Row],[Meals 
Cost]]+Expenses7[[#This Row],[Lodging Cost]],2),0)))</f>
        <v/>
      </c>
      <c r="N17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79" spans="1:14" x14ac:dyDescent="0.25">
      <c r="A179" s="89"/>
      <c r="B179" s="100" t="str">
        <f>IF(Expenses7[[#This Row],[Employee ID]]="(enter ID)","(autofill)",IF(Expenses7[[#This Row],[Employee ID]]="","",IFERROR(VLOOKUP(Expenses7[[#This Row],[Employee ID]],[1]!EmployeeInfo[#Data],3,0),"ID ERROR")))</f>
        <v/>
      </c>
      <c r="C179" s="90"/>
      <c r="D179" s="91"/>
      <c r="E179" s="92"/>
      <c r="F179" s="87"/>
      <c r="G179" s="136"/>
      <c r="H179" s="101" t="str">
        <f>IF(Expenses7[[#This Row],[Employee ID]]="(enter ID)","(autofill)",IF(Expenses7[[#This Row],[Employee ID]]="","",IFERROR(VLOOKUP(Expenses7[[#This Row],[Employee ID]],[1]!EmployeeInfo[#Data],7,0),"ID ERROR")))</f>
        <v/>
      </c>
      <c r="I179" s="88"/>
      <c r="J179" s="125"/>
      <c r="K179" s="125"/>
      <c r="L179" s="103" t="str">
        <f>IF(Expenses7[[#This Row],[Employee ID]]="(enter ID)","(autofill)",IF(Expenses7[[#This Row],[Employee ID]]="","",IFERROR(ROUND(Expenses7[[#This Row],['# of Hours]]*Expenses7[[#This Row],[Hourly Rate]],2),0)))</f>
        <v/>
      </c>
      <c r="M179" s="103" t="str">
        <f>IF(Expenses7[[#This Row],[Employee ID]]="(enter ID)","(autofill)",IF(Expenses7[[#This Row],[Employee ID]]="","",IFERROR(ROUND(ROUND(Expenses7[[#This Row],[Miles Traveled]]*0.655,2)+Expenses7[[#This Row],[Meals 
Cost]]+Expenses7[[#This Row],[Lodging Cost]],2),0)))</f>
        <v/>
      </c>
      <c r="N17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0" spans="1:14" x14ac:dyDescent="0.25">
      <c r="A180" s="89"/>
      <c r="B180" s="100" t="str">
        <f>IF(Expenses7[[#This Row],[Employee ID]]="(enter ID)","(autofill)",IF(Expenses7[[#This Row],[Employee ID]]="","",IFERROR(VLOOKUP(Expenses7[[#This Row],[Employee ID]],[1]!EmployeeInfo[#Data],3,0),"ID ERROR")))</f>
        <v/>
      </c>
      <c r="C180" s="90"/>
      <c r="D180" s="91"/>
      <c r="E180" s="92"/>
      <c r="F180" s="87"/>
      <c r="G180" s="136"/>
      <c r="H180" s="101" t="str">
        <f>IF(Expenses7[[#This Row],[Employee ID]]="(enter ID)","(autofill)",IF(Expenses7[[#This Row],[Employee ID]]="","",IFERROR(VLOOKUP(Expenses7[[#This Row],[Employee ID]],[1]!EmployeeInfo[#Data],7,0),"ID ERROR")))</f>
        <v/>
      </c>
      <c r="I180" s="88"/>
      <c r="J180" s="125"/>
      <c r="K180" s="125"/>
      <c r="L180" s="103" t="str">
        <f>IF(Expenses7[[#This Row],[Employee ID]]="(enter ID)","(autofill)",IF(Expenses7[[#This Row],[Employee ID]]="","",IFERROR(ROUND(Expenses7[[#This Row],['# of Hours]]*Expenses7[[#This Row],[Hourly Rate]],2),0)))</f>
        <v/>
      </c>
      <c r="M180" s="103" t="str">
        <f>IF(Expenses7[[#This Row],[Employee ID]]="(enter ID)","(autofill)",IF(Expenses7[[#This Row],[Employee ID]]="","",IFERROR(ROUND(ROUND(Expenses7[[#This Row],[Miles Traveled]]*0.655,2)+Expenses7[[#This Row],[Meals 
Cost]]+Expenses7[[#This Row],[Lodging Cost]],2),0)))</f>
        <v/>
      </c>
      <c r="N18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1" spans="1:14" x14ac:dyDescent="0.25">
      <c r="A181" s="89"/>
      <c r="B181" s="100" t="str">
        <f>IF(Expenses7[[#This Row],[Employee ID]]="(enter ID)","(autofill)",IF(Expenses7[[#This Row],[Employee ID]]="","",IFERROR(VLOOKUP(Expenses7[[#This Row],[Employee ID]],[1]!EmployeeInfo[#Data],3,0),"ID ERROR")))</f>
        <v/>
      </c>
      <c r="C181" s="90"/>
      <c r="D181" s="91"/>
      <c r="E181" s="92"/>
      <c r="F181" s="87"/>
      <c r="G181" s="136"/>
      <c r="H181" s="101" t="str">
        <f>IF(Expenses7[[#This Row],[Employee ID]]="(enter ID)","(autofill)",IF(Expenses7[[#This Row],[Employee ID]]="","",IFERROR(VLOOKUP(Expenses7[[#This Row],[Employee ID]],[1]!EmployeeInfo[#Data],7,0),"ID ERROR")))</f>
        <v/>
      </c>
      <c r="I181" s="88"/>
      <c r="J181" s="125"/>
      <c r="K181" s="125"/>
      <c r="L181" s="103" t="str">
        <f>IF(Expenses7[[#This Row],[Employee ID]]="(enter ID)","(autofill)",IF(Expenses7[[#This Row],[Employee ID]]="","",IFERROR(ROUND(Expenses7[[#This Row],['# of Hours]]*Expenses7[[#This Row],[Hourly Rate]],2),0)))</f>
        <v/>
      </c>
      <c r="M181" s="103" t="str">
        <f>IF(Expenses7[[#This Row],[Employee ID]]="(enter ID)","(autofill)",IF(Expenses7[[#This Row],[Employee ID]]="","",IFERROR(ROUND(ROUND(Expenses7[[#This Row],[Miles Traveled]]*0.655,2)+Expenses7[[#This Row],[Meals 
Cost]]+Expenses7[[#This Row],[Lodging Cost]],2),0)))</f>
        <v/>
      </c>
      <c r="N18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2" spans="1:14" x14ac:dyDescent="0.25">
      <c r="A182" s="89"/>
      <c r="B182" s="100" t="str">
        <f>IF(Expenses7[[#This Row],[Employee ID]]="(enter ID)","(autofill)",IF(Expenses7[[#This Row],[Employee ID]]="","",IFERROR(VLOOKUP(Expenses7[[#This Row],[Employee ID]],[1]!EmployeeInfo[#Data],3,0),"ID ERROR")))</f>
        <v/>
      </c>
      <c r="C182" s="90"/>
      <c r="D182" s="91"/>
      <c r="E182" s="92"/>
      <c r="F182" s="87"/>
      <c r="G182" s="136"/>
      <c r="H182" s="101" t="str">
        <f>IF(Expenses7[[#This Row],[Employee ID]]="(enter ID)","(autofill)",IF(Expenses7[[#This Row],[Employee ID]]="","",IFERROR(VLOOKUP(Expenses7[[#This Row],[Employee ID]],[1]!EmployeeInfo[#Data],7,0),"ID ERROR")))</f>
        <v/>
      </c>
      <c r="I182" s="88"/>
      <c r="J182" s="125"/>
      <c r="K182" s="125"/>
      <c r="L182" s="103" t="str">
        <f>IF(Expenses7[[#This Row],[Employee ID]]="(enter ID)","(autofill)",IF(Expenses7[[#This Row],[Employee ID]]="","",IFERROR(ROUND(Expenses7[[#This Row],['# of Hours]]*Expenses7[[#This Row],[Hourly Rate]],2),0)))</f>
        <v/>
      </c>
      <c r="M182" s="103" t="str">
        <f>IF(Expenses7[[#This Row],[Employee ID]]="(enter ID)","(autofill)",IF(Expenses7[[#This Row],[Employee ID]]="","",IFERROR(ROUND(ROUND(Expenses7[[#This Row],[Miles Traveled]]*0.655,2)+Expenses7[[#This Row],[Meals 
Cost]]+Expenses7[[#This Row],[Lodging Cost]],2),0)))</f>
        <v/>
      </c>
      <c r="N18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3" spans="1:14" x14ac:dyDescent="0.25">
      <c r="A183" s="89"/>
      <c r="B183" s="100" t="str">
        <f>IF(Expenses7[[#This Row],[Employee ID]]="(enter ID)","(autofill)",IF(Expenses7[[#This Row],[Employee ID]]="","",IFERROR(VLOOKUP(Expenses7[[#This Row],[Employee ID]],[1]!EmployeeInfo[#Data],3,0),"ID ERROR")))</f>
        <v/>
      </c>
      <c r="C183" s="90"/>
      <c r="D183" s="91"/>
      <c r="E183" s="92"/>
      <c r="F183" s="87"/>
      <c r="G183" s="136"/>
      <c r="H183" s="101" t="str">
        <f>IF(Expenses7[[#This Row],[Employee ID]]="(enter ID)","(autofill)",IF(Expenses7[[#This Row],[Employee ID]]="","",IFERROR(VLOOKUP(Expenses7[[#This Row],[Employee ID]],[1]!EmployeeInfo[#Data],7,0),"ID ERROR")))</f>
        <v/>
      </c>
      <c r="I183" s="88"/>
      <c r="J183" s="125"/>
      <c r="K183" s="125"/>
      <c r="L183" s="103" t="str">
        <f>IF(Expenses7[[#This Row],[Employee ID]]="(enter ID)","(autofill)",IF(Expenses7[[#This Row],[Employee ID]]="","",IFERROR(ROUND(Expenses7[[#This Row],['# of Hours]]*Expenses7[[#This Row],[Hourly Rate]],2),0)))</f>
        <v/>
      </c>
      <c r="M183" s="103" t="str">
        <f>IF(Expenses7[[#This Row],[Employee ID]]="(enter ID)","(autofill)",IF(Expenses7[[#This Row],[Employee ID]]="","",IFERROR(ROUND(ROUND(Expenses7[[#This Row],[Miles Traveled]]*0.655,2)+Expenses7[[#This Row],[Meals 
Cost]]+Expenses7[[#This Row],[Lodging Cost]],2),0)))</f>
        <v/>
      </c>
      <c r="N18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4" spans="1:14" x14ac:dyDescent="0.25">
      <c r="A184" s="89"/>
      <c r="B184" s="100" t="str">
        <f>IF(Expenses7[[#This Row],[Employee ID]]="(enter ID)","(autofill)",IF(Expenses7[[#This Row],[Employee ID]]="","",IFERROR(VLOOKUP(Expenses7[[#This Row],[Employee ID]],[1]!EmployeeInfo[#Data],3,0),"ID ERROR")))</f>
        <v/>
      </c>
      <c r="C184" s="90"/>
      <c r="D184" s="91"/>
      <c r="E184" s="92"/>
      <c r="F184" s="87"/>
      <c r="G184" s="136"/>
      <c r="H184" s="101" t="str">
        <f>IF(Expenses7[[#This Row],[Employee ID]]="(enter ID)","(autofill)",IF(Expenses7[[#This Row],[Employee ID]]="","",IFERROR(VLOOKUP(Expenses7[[#This Row],[Employee ID]],[1]!EmployeeInfo[#Data],7,0),"ID ERROR")))</f>
        <v/>
      </c>
      <c r="I184" s="88"/>
      <c r="J184" s="125"/>
      <c r="K184" s="125"/>
      <c r="L184" s="103" t="str">
        <f>IF(Expenses7[[#This Row],[Employee ID]]="(enter ID)","(autofill)",IF(Expenses7[[#This Row],[Employee ID]]="","",IFERROR(ROUND(Expenses7[[#This Row],['# of Hours]]*Expenses7[[#This Row],[Hourly Rate]],2),0)))</f>
        <v/>
      </c>
      <c r="M184" s="103" t="str">
        <f>IF(Expenses7[[#This Row],[Employee ID]]="(enter ID)","(autofill)",IF(Expenses7[[#This Row],[Employee ID]]="","",IFERROR(ROUND(ROUND(Expenses7[[#This Row],[Miles Traveled]]*0.655,2)+Expenses7[[#This Row],[Meals 
Cost]]+Expenses7[[#This Row],[Lodging Cost]],2),0)))</f>
        <v/>
      </c>
      <c r="N18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5" spans="1:14" x14ac:dyDescent="0.25">
      <c r="A185" s="89"/>
      <c r="B185" s="100" t="str">
        <f>IF(Expenses7[[#This Row],[Employee ID]]="(enter ID)","(autofill)",IF(Expenses7[[#This Row],[Employee ID]]="","",IFERROR(VLOOKUP(Expenses7[[#This Row],[Employee ID]],[1]!EmployeeInfo[#Data],3,0),"ID ERROR")))</f>
        <v/>
      </c>
      <c r="C185" s="90"/>
      <c r="D185" s="91"/>
      <c r="E185" s="92"/>
      <c r="F185" s="87"/>
      <c r="G185" s="136"/>
      <c r="H185" s="101" t="str">
        <f>IF(Expenses7[[#This Row],[Employee ID]]="(enter ID)","(autofill)",IF(Expenses7[[#This Row],[Employee ID]]="","",IFERROR(VLOOKUP(Expenses7[[#This Row],[Employee ID]],[1]!EmployeeInfo[#Data],7,0),"ID ERROR")))</f>
        <v/>
      </c>
      <c r="I185" s="88"/>
      <c r="J185" s="125"/>
      <c r="K185" s="125"/>
      <c r="L185" s="103" t="str">
        <f>IF(Expenses7[[#This Row],[Employee ID]]="(enter ID)","(autofill)",IF(Expenses7[[#This Row],[Employee ID]]="","",IFERROR(ROUND(Expenses7[[#This Row],['# of Hours]]*Expenses7[[#This Row],[Hourly Rate]],2),0)))</f>
        <v/>
      </c>
      <c r="M185" s="103" t="str">
        <f>IF(Expenses7[[#This Row],[Employee ID]]="(enter ID)","(autofill)",IF(Expenses7[[#This Row],[Employee ID]]="","",IFERROR(ROUND(ROUND(Expenses7[[#This Row],[Miles Traveled]]*0.655,2)+Expenses7[[#This Row],[Meals 
Cost]]+Expenses7[[#This Row],[Lodging Cost]],2),0)))</f>
        <v/>
      </c>
      <c r="N18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6" spans="1:14" x14ac:dyDescent="0.25">
      <c r="A186" s="89"/>
      <c r="B186" s="100" t="str">
        <f>IF(Expenses7[[#This Row],[Employee ID]]="(enter ID)","(autofill)",IF(Expenses7[[#This Row],[Employee ID]]="","",IFERROR(VLOOKUP(Expenses7[[#This Row],[Employee ID]],[1]!EmployeeInfo[#Data],3,0),"ID ERROR")))</f>
        <v/>
      </c>
      <c r="C186" s="90"/>
      <c r="D186" s="91"/>
      <c r="E186" s="92"/>
      <c r="F186" s="87"/>
      <c r="G186" s="136"/>
      <c r="H186" s="101" t="str">
        <f>IF(Expenses7[[#This Row],[Employee ID]]="(enter ID)","(autofill)",IF(Expenses7[[#This Row],[Employee ID]]="","",IFERROR(VLOOKUP(Expenses7[[#This Row],[Employee ID]],[1]!EmployeeInfo[#Data],7,0),"ID ERROR")))</f>
        <v/>
      </c>
      <c r="I186" s="88"/>
      <c r="J186" s="125"/>
      <c r="K186" s="125"/>
      <c r="L186" s="103" t="str">
        <f>IF(Expenses7[[#This Row],[Employee ID]]="(enter ID)","(autofill)",IF(Expenses7[[#This Row],[Employee ID]]="","",IFERROR(ROUND(Expenses7[[#This Row],['# of Hours]]*Expenses7[[#This Row],[Hourly Rate]],2),0)))</f>
        <v/>
      </c>
      <c r="M186" s="103" t="str">
        <f>IF(Expenses7[[#This Row],[Employee ID]]="(enter ID)","(autofill)",IF(Expenses7[[#This Row],[Employee ID]]="","",IFERROR(ROUND(ROUND(Expenses7[[#This Row],[Miles Traveled]]*0.655,2)+Expenses7[[#This Row],[Meals 
Cost]]+Expenses7[[#This Row],[Lodging Cost]],2),0)))</f>
        <v/>
      </c>
      <c r="N18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7" spans="1:14" x14ac:dyDescent="0.25">
      <c r="A187" s="89"/>
      <c r="B187" s="100" t="str">
        <f>IF(Expenses7[[#This Row],[Employee ID]]="(enter ID)","(autofill)",IF(Expenses7[[#This Row],[Employee ID]]="","",IFERROR(VLOOKUP(Expenses7[[#This Row],[Employee ID]],[1]!EmployeeInfo[#Data],3,0),"ID ERROR")))</f>
        <v/>
      </c>
      <c r="C187" s="90"/>
      <c r="D187" s="91"/>
      <c r="E187" s="92"/>
      <c r="F187" s="87"/>
      <c r="G187" s="136"/>
      <c r="H187" s="101" t="str">
        <f>IF(Expenses7[[#This Row],[Employee ID]]="(enter ID)","(autofill)",IF(Expenses7[[#This Row],[Employee ID]]="","",IFERROR(VLOOKUP(Expenses7[[#This Row],[Employee ID]],[1]!EmployeeInfo[#Data],7,0),"ID ERROR")))</f>
        <v/>
      </c>
      <c r="I187" s="88"/>
      <c r="J187" s="125"/>
      <c r="K187" s="125"/>
      <c r="L187" s="103" t="str">
        <f>IF(Expenses7[[#This Row],[Employee ID]]="(enter ID)","(autofill)",IF(Expenses7[[#This Row],[Employee ID]]="","",IFERROR(ROUND(Expenses7[[#This Row],['# of Hours]]*Expenses7[[#This Row],[Hourly Rate]],2),0)))</f>
        <v/>
      </c>
      <c r="M187" s="103" t="str">
        <f>IF(Expenses7[[#This Row],[Employee ID]]="(enter ID)","(autofill)",IF(Expenses7[[#This Row],[Employee ID]]="","",IFERROR(ROUND(ROUND(Expenses7[[#This Row],[Miles Traveled]]*0.655,2)+Expenses7[[#This Row],[Meals 
Cost]]+Expenses7[[#This Row],[Lodging Cost]],2),0)))</f>
        <v/>
      </c>
      <c r="N18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8" spans="1:14" x14ac:dyDescent="0.25">
      <c r="A188" s="89"/>
      <c r="B188" s="100" t="str">
        <f>IF(Expenses7[[#This Row],[Employee ID]]="(enter ID)","(autofill)",IF(Expenses7[[#This Row],[Employee ID]]="","",IFERROR(VLOOKUP(Expenses7[[#This Row],[Employee ID]],[1]!EmployeeInfo[#Data],3,0),"ID ERROR")))</f>
        <v/>
      </c>
      <c r="C188" s="90"/>
      <c r="D188" s="91"/>
      <c r="E188" s="92"/>
      <c r="F188" s="87"/>
      <c r="G188" s="136"/>
      <c r="H188" s="101" t="str">
        <f>IF(Expenses7[[#This Row],[Employee ID]]="(enter ID)","(autofill)",IF(Expenses7[[#This Row],[Employee ID]]="","",IFERROR(VLOOKUP(Expenses7[[#This Row],[Employee ID]],[1]!EmployeeInfo[#Data],7,0),"ID ERROR")))</f>
        <v/>
      </c>
      <c r="I188" s="88"/>
      <c r="J188" s="125"/>
      <c r="K188" s="125"/>
      <c r="L188" s="103" t="str">
        <f>IF(Expenses7[[#This Row],[Employee ID]]="(enter ID)","(autofill)",IF(Expenses7[[#This Row],[Employee ID]]="","",IFERROR(ROUND(Expenses7[[#This Row],['# of Hours]]*Expenses7[[#This Row],[Hourly Rate]],2),0)))</f>
        <v/>
      </c>
      <c r="M188" s="103" t="str">
        <f>IF(Expenses7[[#This Row],[Employee ID]]="(enter ID)","(autofill)",IF(Expenses7[[#This Row],[Employee ID]]="","",IFERROR(ROUND(ROUND(Expenses7[[#This Row],[Miles Traveled]]*0.655,2)+Expenses7[[#This Row],[Meals 
Cost]]+Expenses7[[#This Row],[Lodging Cost]],2),0)))</f>
        <v/>
      </c>
      <c r="N18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89" spans="1:14" x14ac:dyDescent="0.25">
      <c r="A189" s="89"/>
      <c r="B189" s="100" t="str">
        <f>IF(Expenses7[[#This Row],[Employee ID]]="(enter ID)","(autofill)",IF(Expenses7[[#This Row],[Employee ID]]="","",IFERROR(VLOOKUP(Expenses7[[#This Row],[Employee ID]],[1]!EmployeeInfo[#Data],3,0),"ID ERROR")))</f>
        <v/>
      </c>
      <c r="C189" s="90"/>
      <c r="D189" s="91"/>
      <c r="E189" s="92"/>
      <c r="F189" s="87"/>
      <c r="G189" s="136"/>
      <c r="H189" s="101" t="str">
        <f>IF(Expenses7[[#This Row],[Employee ID]]="(enter ID)","(autofill)",IF(Expenses7[[#This Row],[Employee ID]]="","",IFERROR(VLOOKUP(Expenses7[[#This Row],[Employee ID]],[1]!EmployeeInfo[#Data],7,0),"ID ERROR")))</f>
        <v/>
      </c>
      <c r="I189" s="88"/>
      <c r="J189" s="125"/>
      <c r="K189" s="125"/>
      <c r="L189" s="103" t="str">
        <f>IF(Expenses7[[#This Row],[Employee ID]]="(enter ID)","(autofill)",IF(Expenses7[[#This Row],[Employee ID]]="","",IFERROR(ROUND(Expenses7[[#This Row],['# of Hours]]*Expenses7[[#This Row],[Hourly Rate]],2),0)))</f>
        <v/>
      </c>
      <c r="M189" s="103" t="str">
        <f>IF(Expenses7[[#This Row],[Employee ID]]="(enter ID)","(autofill)",IF(Expenses7[[#This Row],[Employee ID]]="","",IFERROR(ROUND(ROUND(Expenses7[[#This Row],[Miles Traveled]]*0.655,2)+Expenses7[[#This Row],[Meals 
Cost]]+Expenses7[[#This Row],[Lodging Cost]],2),0)))</f>
        <v/>
      </c>
      <c r="N18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0" spans="1:14" x14ac:dyDescent="0.25">
      <c r="A190" s="89"/>
      <c r="B190" s="100" t="str">
        <f>IF(Expenses7[[#This Row],[Employee ID]]="(enter ID)","(autofill)",IF(Expenses7[[#This Row],[Employee ID]]="","",IFERROR(VLOOKUP(Expenses7[[#This Row],[Employee ID]],[1]!EmployeeInfo[#Data],3,0),"ID ERROR")))</f>
        <v/>
      </c>
      <c r="C190" s="90"/>
      <c r="D190" s="91"/>
      <c r="E190" s="92"/>
      <c r="F190" s="87"/>
      <c r="G190" s="136"/>
      <c r="H190" s="101" t="str">
        <f>IF(Expenses7[[#This Row],[Employee ID]]="(enter ID)","(autofill)",IF(Expenses7[[#This Row],[Employee ID]]="","",IFERROR(VLOOKUP(Expenses7[[#This Row],[Employee ID]],[1]!EmployeeInfo[#Data],7,0),"ID ERROR")))</f>
        <v/>
      </c>
      <c r="I190" s="88"/>
      <c r="J190" s="125"/>
      <c r="K190" s="125"/>
      <c r="L190" s="103" t="str">
        <f>IF(Expenses7[[#This Row],[Employee ID]]="(enter ID)","(autofill)",IF(Expenses7[[#This Row],[Employee ID]]="","",IFERROR(ROUND(Expenses7[[#This Row],['# of Hours]]*Expenses7[[#This Row],[Hourly Rate]],2),0)))</f>
        <v/>
      </c>
      <c r="M190" s="103" t="str">
        <f>IF(Expenses7[[#This Row],[Employee ID]]="(enter ID)","(autofill)",IF(Expenses7[[#This Row],[Employee ID]]="","",IFERROR(ROUND(ROUND(Expenses7[[#This Row],[Miles Traveled]]*0.655,2)+Expenses7[[#This Row],[Meals 
Cost]]+Expenses7[[#This Row],[Lodging Cost]],2),0)))</f>
        <v/>
      </c>
      <c r="N19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1" spans="1:14" x14ac:dyDescent="0.25">
      <c r="A191" s="89"/>
      <c r="B191" s="100" t="str">
        <f>IF(Expenses7[[#This Row],[Employee ID]]="(enter ID)","(autofill)",IF(Expenses7[[#This Row],[Employee ID]]="","",IFERROR(VLOOKUP(Expenses7[[#This Row],[Employee ID]],[1]!EmployeeInfo[#Data],3,0),"ID ERROR")))</f>
        <v/>
      </c>
      <c r="C191" s="90"/>
      <c r="D191" s="91"/>
      <c r="E191" s="92"/>
      <c r="F191" s="87"/>
      <c r="G191" s="136"/>
      <c r="H191" s="101" t="str">
        <f>IF(Expenses7[[#This Row],[Employee ID]]="(enter ID)","(autofill)",IF(Expenses7[[#This Row],[Employee ID]]="","",IFERROR(VLOOKUP(Expenses7[[#This Row],[Employee ID]],[1]!EmployeeInfo[#Data],7,0),"ID ERROR")))</f>
        <v/>
      </c>
      <c r="I191" s="88"/>
      <c r="J191" s="125"/>
      <c r="K191" s="125"/>
      <c r="L191" s="103" t="str">
        <f>IF(Expenses7[[#This Row],[Employee ID]]="(enter ID)","(autofill)",IF(Expenses7[[#This Row],[Employee ID]]="","",IFERROR(ROUND(Expenses7[[#This Row],['# of Hours]]*Expenses7[[#This Row],[Hourly Rate]],2),0)))</f>
        <v/>
      </c>
      <c r="M191" s="103" t="str">
        <f>IF(Expenses7[[#This Row],[Employee ID]]="(enter ID)","(autofill)",IF(Expenses7[[#This Row],[Employee ID]]="","",IFERROR(ROUND(ROUND(Expenses7[[#This Row],[Miles Traveled]]*0.655,2)+Expenses7[[#This Row],[Meals 
Cost]]+Expenses7[[#This Row],[Lodging Cost]],2),0)))</f>
        <v/>
      </c>
      <c r="N19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2" spans="1:14" x14ac:dyDescent="0.25">
      <c r="A192" s="89"/>
      <c r="B192" s="100" t="str">
        <f>IF(Expenses7[[#This Row],[Employee ID]]="(enter ID)","(autofill)",IF(Expenses7[[#This Row],[Employee ID]]="","",IFERROR(VLOOKUP(Expenses7[[#This Row],[Employee ID]],[1]!EmployeeInfo[#Data],3,0),"ID ERROR")))</f>
        <v/>
      </c>
      <c r="C192" s="90"/>
      <c r="D192" s="91"/>
      <c r="E192" s="92"/>
      <c r="F192" s="87"/>
      <c r="G192" s="136"/>
      <c r="H192" s="101" t="str">
        <f>IF(Expenses7[[#This Row],[Employee ID]]="(enter ID)","(autofill)",IF(Expenses7[[#This Row],[Employee ID]]="","",IFERROR(VLOOKUP(Expenses7[[#This Row],[Employee ID]],[1]!EmployeeInfo[#Data],7,0),"ID ERROR")))</f>
        <v/>
      </c>
      <c r="I192" s="88"/>
      <c r="J192" s="125"/>
      <c r="K192" s="125"/>
      <c r="L192" s="103" t="str">
        <f>IF(Expenses7[[#This Row],[Employee ID]]="(enter ID)","(autofill)",IF(Expenses7[[#This Row],[Employee ID]]="","",IFERROR(ROUND(Expenses7[[#This Row],['# of Hours]]*Expenses7[[#This Row],[Hourly Rate]],2),0)))</f>
        <v/>
      </c>
      <c r="M192" s="103" t="str">
        <f>IF(Expenses7[[#This Row],[Employee ID]]="(enter ID)","(autofill)",IF(Expenses7[[#This Row],[Employee ID]]="","",IFERROR(ROUND(ROUND(Expenses7[[#This Row],[Miles Traveled]]*0.655,2)+Expenses7[[#This Row],[Meals 
Cost]]+Expenses7[[#This Row],[Lodging Cost]],2),0)))</f>
        <v/>
      </c>
      <c r="N19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3" spans="1:14" x14ac:dyDescent="0.25">
      <c r="A193" s="89"/>
      <c r="B193" s="100" t="str">
        <f>IF(Expenses7[[#This Row],[Employee ID]]="(enter ID)","(autofill)",IF(Expenses7[[#This Row],[Employee ID]]="","",IFERROR(VLOOKUP(Expenses7[[#This Row],[Employee ID]],[1]!EmployeeInfo[#Data],3,0),"ID ERROR")))</f>
        <v/>
      </c>
      <c r="C193" s="90"/>
      <c r="D193" s="91"/>
      <c r="E193" s="92"/>
      <c r="F193" s="87"/>
      <c r="G193" s="136"/>
      <c r="H193" s="101" t="str">
        <f>IF(Expenses7[[#This Row],[Employee ID]]="(enter ID)","(autofill)",IF(Expenses7[[#This Row],[Employee ID]]="","",IFERROR(VLOOKUP(Expenses7[[#This Row],[Employee ID]],[1]!EmployeeInfo[#Data],7,0),"ID ERROR")))</f>
        <v/>
      </c>
      <c r="I193" s="88"/>
      <c r="J193" s="125"/>
      <c r="K193" s="125"/>
      <c r="L193" s="103" t="str">
        <f>IF(Expenses7[[#This Row],[Employee ID]]="(enter ID)","(autofill)",IF(Expenses7[[#This Row],[Employee ID]]="","",IFERROR(ROUND(Expenses7[[#This Row],['# of Hours]]*Expenses7[[#This Row],[Hourly Rate]],2),0)))</f>
        <v/>
      </c>
      <c r="M193" s="103" t="str">
        <f>IF(Expenses7[[#This Row],[Employee ID]]="(enter ID)","(autofill)",IF(Expenses7[[#This Row],[Employee ID]]="","",IFERROR(ROUND(ROUND(Expenses7[[#This Row],[Miles Traveled]]*0.655,2)+Expenses7[[#This Row],[Meals 
Cost]]+Expenses7[[#This Row],[Lodging Cost]],2),0)))</f>
        <v/>
      </c>
      <c r="N19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4" spans="1:14" x14ac:dyDescent="0.25">
      <c r="A194" s="89"/>
      <c r="B194" s="100" t="str">
        <f>IF(Expenses7[[#This Row],[Employee ID]]="(enter ID)","(autofill)",IF(Expenses7[[#This Row],[Employee ID]]="","",IFERROR(VLOOKUP(Expenses7[[#This Row],[Employee ID]],[1]!EmployeeInfo[#Data],3,0),"ID ERROR")))</f>
        <v/>
      </c>
      <c r="C194" s="90"/>
      <c r="D194" s="91"/>
      <c r="E194" s="92"/>
      <c r="F194" s="87"/>
      <c r="G194" s="136"/>
      <c r="H194" s="101" t="str">
        <f>IF(Expenses7[[#This Row],[Employee ID]]="(enter ID)","(autofill)",IF(Expenses7[[#This Row],[Employee ID]]="","",IFERROR(VLOOKUP(Expenses7[[#This Row],[Employee ID]],[1]!EmployeeInfo[#Data],7,0),"ID ERROR")))</f>
        <v/>
      </c>
      <c r="I194" s="88"/>
      <c r="J194" s="125"/>
      <c r="K194" s="125"/>
      <c r="L194" s="103" t="str">
        <f>IF(Expenses7[[#This Row],[Employee ID]]="(enter ID)","(autofill)",IF(Expenses7[[#This Row],[Employee ID]]="","",IFERROR(ROUND(Expenses7[[#This Row],['# of Hours]]*Expenses7[[#This Row],[Hourly Rate]],2),0)))</f>
        <v/>
      </c>
      <c r="M194" s="103" t="str">
        <f>IF(Expenses7[[#This Row],[Employee ID]]="(enter ID)","(autofill)",IF(Expenses7[[#This Row],[Employee ID]]="","",IFERROR(ROUND(ROUND(Expenses7[[#This Row],[Miles Traveled]]*0.655,2)+Expenses7[[#This Row],[Meals 
Cost]]+Expenses7[[#This Row],[Lodging Cost]],2),0)))</f>
        <v/>
      </c>
      <c r="N19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5" spans="1:14" x14ac:dyDescent="0.25">
      <c r="A195" s="89"/>
      <c r="B195" s="100" t="str">
        <f>IF(Expenses7[[#This Row],[Employee ID]]="(enter ID)","(autofill)",IF(Expenses7[[#This Row],[Employee ID]]="","",IFERROR(VLOOKUP(Expenses7[[#This Row],[Employee ID]],[1]!EmployeeInfo[#Data],3,0),"ID ERROR")))</f>
        <v/>
      </c>
      <c r="C195" s="90"/>
      <c r="D195" s="91"/>
      <c r="E195" s="92"/>
      <c r="F195" s="87"/>
      <c r="G195" s="136"/>
      <c r="H195" s="101" t="str">
        <f>IF(Expenses7[[#This Row],[Employee ID]]="(enter ID)","(autofill)",IF(Expenses7[[#This Row],[Employee ID]]="","",IFERROR(VLOOKUP(Expenses7[[#This Row],[Employee ID]],[1]!EmployeeInfo[#Data],7,0),"ID ERROR")))</f>
        <v/>
      </c>
      <c r="I195" s="88"/>
      <c r="J195" s="125"/>
      <c r="K195" s="125"/>
      <c r="L195" s="103" t="str">
        <f>IF(Expenses7[[#This Row],[Employee ID]]="(enter ID)","(autofill)",IF(Expenses7[[#This Row],[Employee ID]]="","",IFERROR(ROUND(Expenses7[[#This Row],['# of Hours]]*Expenses7[[#This Row],[Hourly Rate]],2),0)))</f>
        <v/>
      </c>
      <c r="M195" s="103" t="str">
        <f>IF(Expenses7[[#This Row],[Employee ID]]="(enter ID)","(autofill)",IF(Expenses7[[#This Row],[Employee ID]]="","",IFERROR(ROUND(ROUND(Expenses7[[#This Row],[Miles Traveled]]*0.655,2)+Expenses7[[#This Row],[Meals 
Cost]]+Expenses7[[#This Row],[Lodging Cost]],2),0)))</f>
        <v/>
      </c>
      <c r="N19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6" spans="1:14" x14ac:dyDescent="0.25">
      <c r="A196" s="89"/>
      <c r="B196" s="100" t="str">
        <f>IF(Expenses7[[#This Row],[Employee ID]]="(enter ID)","(autofill)",IF(Expenses7[[#This Row],[Employee ID]]="","",IFERROR(VLOOKUP(Expenses7[[#This Row],[Employee ID]],[1]!EmployeeInfo[#Data],3,0),"ID ERROR")))</f>
        <v/>
      </c>
      <c r="C196" s="90"/>
      <c r="D196" s="91"/>
      <c r="E196" s="92"/>
      <c r="F196" s="87"/>
      <c r="G196" s="136"/>
      <c r="H196" s="101" t="str">
        <f>IF(Expenses7[[#This Row],[Employee ID]]="(enter ID)","(autofill)",IF(Expenses7[[#This Row],[Employee ID]]="","",IFERROR(VLOOKUP(Expenses7[[#This Row],[Employee ID]],[1]!EmployeeInfo[#Data],7,0),"ID ERROR")))</f>
        <v/>
      </c>
      <c r="I196" s="88"/>
      <c r="J196" s="125"/>
      <c r="K196" s="125"/>
      <c r="L196" s="103" t="str">
        <f>IF(Expenses7[[#This Row],[Employee ID]]="(enter ID)","(autofill)",IF(Expenses7[[#This Row],[Employee ID]]="","",IFERROR(ROUND(Expenses7[[#This Row],['# of Hours]]*Expenses7[[#This Row],[Hourly Rate]],2),0)))</f>
        <v/>
      </c>
      <c r="M196" s="103" t="str">
        <f>IF(Expenses7[[#This Row],[Employee ID]]="(enter ID)","(autofill)",IF(Expenses7[[#This Row],[Employee ID]]="","",IFERROR(ROUND(ROUND(Expenses7[[#This Row],[Miles Traveled]]*0.655,2)+Expenses7[[#This Row],[Meals 
Cost]]+Expenses7[[#This Row],[Lodging Cost]],2),0)))</f>
        <v/>
      </c>
      <c r="N19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7" spans="1:14" x14ac:dyDescent="0.25">
      <c r="A197" s="89"/>
      <c r="B197" s="100" t="str">
        <f>IF(Expenses7[[#This Row],[Employee ID]]="(enter ID)","(autofill)",IF(Expenses7[[#This Row],[Employee ID]]="","",IFERROR(VLOOKUP(Expenses7[[#This Row],[Employee ID]],[1]!EmployeeInfo[#Data],3,0),"ID ERROR")))</f>
        <v/>
      </c>
      <c r="C197" s="90"/>
      <c r="D197" s="91"/>
      <c r="E197" s="92"/>
      <c r="F197" s="87"/>
      <c r="G197" s="136"/>
      <c r="H197" s="101" t="str">
        <f>IF(Expenses7[[#This Row],[Employee ID]]="(enter ID)","(autofill)",IF(Expenses7[[#This Row],[Employee ID]]="","",IFERROR(VLOOKUP(Expenses7[[#This Row],[Employee ID]],[1]!EmployeeInfo[#Data],7,0),"ID ERROR")))</f>
        <v/>
      </c>
      <c r="I197" s="88"/>
      <c r="J197" s="125"/>
      <c r="K197" s="125"/>
      <c r="L197" s="103" t="str">
        <f>IF(Expenses7[[#This Row],[Employee ID]]="(enter ID)","(autofill)",IF(Expenses7[[#This Row],[Employee ID]]="","",IFERROR(ROUND(Expenses7[[#This Row],['# of Hours]]*Expenses7[[#This Row],[Hourly Rate]],2),0)))</f>
        <v/>
      </c>
      <c r="M197" s="103" t="str">
        <f>IF(Expenses7[[#This Row],[Employee ID]]="(enter ID)","(autofill)",IF(Expenses7[[#This Row],[Employee ID]]="","",IFERROR(ROUND(ROUND(Expenses7[[#This Row],[Miles Traveled]]*0.655,2)+Expenses7[[#This Row],[Meals 
Cost]]+Expenses7[[#This Row],[Lodging Cost]],2),0)))</f>
        <v/>
      </c>
      <c r="N19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8" spans="1:14" x14ac:dyDescent="0.25">
      <c r="A198" s="89"/>
      <c r="B198" s="100" t="str">
        <f>IF(Expenses7[[#This Row],[Employee ID]]="(enter ID)","(autofill)",IF(Expenses7[[#This Row],[Employee ID]]="","",IFERROR(VLOOKUP(Expenses7[[#This Row],[Employee ID]],[1]!EmployeeInfo[#Data],3,0),"ID ERROR")))</f>
        <v/>
      </c>
      <c r="C198" s="90"/>
      <c r="D198" s="91"/>
      <c r="E198" s="92"/>
      <c r="F198" s="87"/>
      <c r="G198" s="136"/>
      <c r="H198" s="101" t="str">
        <f>IF(Expenses7[[#This Row],[Employee ID]]="(enter ID)","(autofill)",IF(Expenses7[[#This Row],[Employee ID]]="","",IFERROR(VLOOKUP(Expenses7[[#This Row],[Employee ID]],[1]!EmployeeInfo[#Data],7,0),"ID ERROR")))</f>
        <v/>
      </c>
      <c r="I198" s="88"/>
      <c r="J198" s="125"/>
      <c r="K198" s="125"/>
      <c r="L198" s="103" t="str">
        <f>IF(Expenses7[[#This Row],[Employee ID]]="(enter ID)","(autofill)",IF(Expenses7[[#This Row],[Employee ID]]="","",IFERROR(ROUND(Expenses7[[#This Row],['# of Hours]]*Expenses7[[#This Row],[Hourly Rate]],2),0)))</f>
        <v/>
      </c>
      <c r="M198" s="103" t="str">
        <f>IF(Expenses7[[#This Row],[Employee ID]]="(enter ID)","(autofill)",IF(Expenses7[[#This Row],[Employee ID]]="","",IFERROR(ROUND(ROUND(Expenses7[[#This Row],[Miles Traveled]]*0.655,2)+Expenses7[[#This Row],[Meals 
Cost]]+Expenses7[[#This Row],[Lodging Cost]],2),0)))</f>
        <v/>
      </c>
      <c r="N19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199" spans="1:14" x14ac:dyDescent="0.25">
      <c r="A199" s="89"/>
      <c r="B199" s="100" t="str">
        <f>IF(Expenses7[[#This Row],[Employee ID]]="(enter ID)","(autofill)",IF(Expenses7[[#This Row],[Employee ID]]="","",IFERROR(VLOOKUP(Expenses7[[#This Row],[Employee ID]],[1]!EmployeeInfo[#Data],3,0),"ID ERROR")))</f>
        <v/>
      </c>
      <c r="C199" s="90"/>
      <c r="D199" s="91"/>
      <c r="E199" s="92"/>
      <c r="F199" s="87"/>
      <c r="G199" s="136"/>
      <c r="H199" s="101" t="str">
        <f>IF(Expenses7[[#This Row],[Employee ID]]="(enter ID)","(autofill)",IF(Expenses7[[#This Row],[Employee ID]]="","",IFERROR(VLOOKUP(Expenses7[[#This Row],[Employee ID]],[1]!EmployeeInfo[#Data],7,0),"ID ERROR")))</f>
        <v/>
      </c>
      <c r="I199" s="88"/>
      <c r="J199" s="125"/>
      <c r="K199" s="125"/>
      <c r="L199" s="103" t="str">
        <f>IF(Expenses7[[#This Row],[Employee ID]]="(enter ID)","(autofill)",IF(Expenses7[[#This Row],[Employee ID]]="","",IFERROR(ROUND(Expenses7[[#This Row],['# of Hours]]*Expenses7[[#This Row],[Hourly Rate]],2),0)))</f>
        <v/>
      </c>
      <c r="M199" s="103" t="str">
        <f>IF(Expenses7[[#This Row],[Employee ID]]="(enter ID)","(autofill)",IF(Expenses7[[#This Row],[Employee ID]]="","",IFERROR(ROUND(ROUND(Expenses7[[#This Row],[Miles Traveled]]*0.655,2)+Expenses7[[#This Row],[Meals 
Cost]]+Expenses7[[#This Row],[Lodging Cost]],2),0)))</f>
        <v/>
      </c>
      <c r="N19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0" spans="1:14" x14ac:dyDescent="0.25">
      <c r="A200" s="89"/>
      <c r="B200" s="100" t="str">
        <f>IF(Expenses7[[#This Row],[Employee ID]]="(enter ID)","(autofill)",IF(Expenses7[[#This Row],[Employee ID]]="","",IFERROR(VLOOKUP(Expenses7[[#This Row],[Employee ID]],[1]!EmployeeInfo[#Data],3,0),"ID ERROR")))</f>
        <v/>
      </c>
      <c r="C200" s="90"/>
      <c r="D200" s="91"/>
      <c r="E200" s="92"/>
      <c r="F200" s="87"/>
      <c r="G200" s="136"/>
      <c r="H200" s="101" t="str">
        <f>IF(Expenses7[[#This Row],[Employee ID]]="(enter ID)","(autofill)",IF(Expenses7[[#This Row],[Employee ID]]="","",IFERROR(VLOOKUP(Expenses7[[#This Row],[Employee ID]],[1]!EmployeeInfo[#Data],7,0),"ID ERROR")))</f>
        <v/>
      </c>
      <c r="I200" s="88"/>
      <c r="J200" s="125"/>
      <c r="K200" s="125"/>
      <c r="L200" s="103" t="str">
        <f>IF(Expenses7[[#This Row],[Employee ID]]="(enter ID)","(autofill)",IF(Expenses7[[#This Row],[Employee ID]]="","",IFERROR(ROUND(Expenses7[[#This Row],['# of Hours]]*Expenses7[[#This Row],[Hourly Rate]],2),0)))</f>
        <v/>
      </c>
      <c r="M200" s="103" t="str">
        <f>IF(Expenses7[[#This Row],[Employee ID]]="(enter ID)","(autofill)",IF(Expenses7[[#This Row],[Employee ID]]="","",IFERROR(ROUND(ROUND(Expenses7[[#This Row],[Miles Traveled]]*0.655,2)+Expenses7[[#This Row],[Meals 
Cost]]+Expenses7[[#This Row],[Lodging Cost]],2),0)))</f>
        <v/>
      </c>
      <c r="N20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1" spans="1:14" x14ac:dyDescent="0.25">
      <c r="A201" s="89"/>
      <c r="B201" s="100" t="str">
        <f>IF(Expenses7[[#This Row],[Employee ID]]="(enter ID)","(autofill)",IF(Expenses7[[#This Row],[Employee ID]]="","",IFERROR(VLOOKUP(Expenses7[[#This Row],[Employee ID]],[1]!EmployeeInfo[#Data],3,0),"ID ERROR")))</f>
        <v/>
      </c>
      <c r="C201" s="90"/>
      <c r="D201" s="91"/>
      <c r="E201" s="92"/>
      <c r="F201" s="87"/>
      <c r="G201" s="136"/>
      <c r="H201" s="101" t="str">
        <f>IF(Expenses7[[#This Row],[Employee ID]]="(enter ID)","(autofill)",IF(Expenses7[[#This Row],[Employee ID]]="","",IFERROR(VLOOKUP(Expenses7[[#This Row],[Employee ID]],[1]!EmployeeInfo[#Data],7,0),"ID ERROR")))</f>
        <v/>
      </c>
      <c r="I201" s="88"/>
      <c r="J201" s="125"/>
      <c r="K201" s="125"/>
      <c r="L201" s="103" t="str">
        <f>IF(Expenses7[[#This Row],[Employee ID]]="(enter ID)","(autofill)",IF(Expenses7[[#This Row],[Employee ID]]="","",IFERROR(ROUND(Expenses7[[#This Row],['# of Hours]]*Expenses7[[#This Row],[Hourly Rate]],2),0)))</f>
        <v/>
      </c>
      <c r="M201" s="103" t="str">
        <f>IF(Expenses7[[#This Row],[Employee ID]]="(enter ID)","(autofill)",IF(Expenses7[[#This Row],[Employee ID]]="","",IFERROR(ROUND(ROUND(Expenses7[[#This Row],[Miles Traveled]]*0.655,2)+Expenses7[[#This Row],[Meals 
Cost]]+Expenses7[[#This Row],[Lodging Cost]],2),0)))</f>
        <v/>
      </c>
      <c r="N20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2" spans="1:14" x14ac:dyDescent="0.25">
      <c r="A202" s="89"/>
      <c r="B202" s="100" t="str">
        <f>IF(Expenses7[[#This Row],[Employee ID]]="(enter ID)","(autofill)",IF(Expenses7[[#This Row],[Employee ID]]="","",IFERROR(VLOOKUP(Expenses7[[#This Row],[Employee ID]],[1]!EmployeeInfo[#Data],3,0),"ID ERROR")))</f>
        <v/>
      </c>
      <c r="C202" s="90"/>
      <c r="D202" s="91"/>
      <c r="E202" s="92"/>
      <c r="F202" s="87"/>
      <c r="G202" s="136"/>
      <c r="H202" s="101" t="str">
        <f>IF(Expenses7[[#This Row],[Employee ID]]="(enter ID)","(autofill)",IF(Expenses7[[#This Row],[Employee ID]]="","",IFERROR(VLOOKUP(Expenses7[[#This Row],[Employee ID]],[1]!EmployeeInfo[#Data],7,0),"ID ERROR")))</f>
        <v/>
      </c>
      <c r="I202" s="88"/>
      <c r="J202" s="125"/>
      <c r="K202" s="125"/>
      <c r="L202" s="103" t="str">
        <f>IF(Expenses7[[#This Row],[Employee ID]]="(enter ID)","(autofill)",IF(Expenses7[[#This Row],[Employee ID]]="","",IFERROR(ROUND(Expenses7[[#This Row],['# of Hours]]*Expenses7[[#This Row],[Hourly Rate]],2),0)))</f>
        <v/>
      </c>
      <c r="M202" s="103" t="str">
        <f>IF(Expenses7[[#This Row],[Employee ID]]="(enter ID)","(autofill)",IF(Expenses7[[#This Row],[Employee ID]]="","",IFERROR(ROUND(ROUND(Expenses7[[#This Row],[Miles Traveled]]*0.655,2)+Expenses7[[#This Row],[Meals 
Cost]]+Expenses7[[#This Row],[Lodging Cost]],2),0)))</f>
        <v/>
      </c>
      <c r="N20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3" spans="1:14" x14ac:dyDescent="0.25">
      <c r="A203" s="89"/>
      <c r="B203" s="100" t="str">
        <f>IF(Expenses7[[#This Row],[Employee ID]]="(enter ID)","(autofill)",IF(Expenses7[[#This Row],[Employee ID]]="","",IFERROR(VLOOKUP(Expenses7[[#This Row],[Employee ID]],[1]!EmployeeInfo[#Data],3,0),"ID ERROR")))</f>
        <v/>
      </c>
      <c r="C203" s="90"/>
      <c r="D203" s="91"/>
      <c r="E203" s="92"/>
      <c r="F203" s="87"/>
      <c r="G203" s="136"/>
      <c r="H203" s="101" t="str">
        <f>IF(Expenses7[[#This Row],[Employee ID]]="(enter ID)","(autofill)",IF(Expenses7[[#This Row],[Employee ID]]="","",IFERROR(VLOOKUP(Expenses7[[#This Row],[Employee ID]],[1]!EmployeeInfo[#Data],7,0),"ID ERROR")))</f>
        <v/>
      </c>
      <c r="I203" s="88"/>
      <c r="J203" s="125"/>
      <c r="K203" s="125"/>
      <c r="L203" s="103" t="str">
        <f>IF(Expenses7[[#This Row],[Employee ID]]="(enter ID)","(autofill)",IF(Expenses7[[#This Row],[Employee ID]]="","",IFERROR(ROUND(Expenses7[[#This Row],['# of Hours]]*Expenses7[[#This Row],[Hourly Rate]],2),0)))</f>
        <v/>
      </c>
      <c r="M203" s="103" t="str">
        <f>IF(Expenses7[[#This Row],[Employee ID]]="(enter ID)","(autofill)",IF(Expenses7[[#This Row],[Employee ID]]="","",IFERROR(ROUND(ROUND(Expenses7[[#This Row],[Miles Traveled]]*0.655,2)+Expenses7[[#This Row],[Meals 
Cost]]+Expenses7[[#This Row],[Lodging Cost]],2),0)))</f>
        <v/>
      </c>
      <c r="N20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4" spans="1:14" x14ac:dyDescent="0.25">
      <c r="A204" s="89"/>
      <c r="B204" s="100" t="str">
        <f>IF(Expenses7[[#This Row],[Employee ID]]="(enter ID)","(autofill)",IF(Expenses7[[#This Row],[Employee ID]]="","",IFERROR(VLOOKUP(Expenses7[[#This Row],[Employee ID]],[1]!EmployeeInfo[#Data],3,0),"ID ERROR")))</f>
        <v/>
      </c>
      <c r="C204" s="90"/>
      <c r="D204" s="91"/>
      <c r="E204" s="92"/>
      <c r="F204" s="87"/>
      <c r="G204" s="136"/>
      <c r="H204" s="101" t="str">
        <f>IF(Expenses7[[#This Row],[Employee ID]]="(enter ID)","(autofill)",IF(Expenses7[[#This Row],[Employee ID]]="","",IFERROR(VLOOKUP(Expenses7[[#This Row],[Employee ID]],[1]!EmployeeInfo[#Data],7,0),"ID ERROR")))</f>
        <v/>
      </c>
      <c r="I204" s="88"/>
      <c r="J204" s="125"/>
      <c r="K204" s="125"/>
      <c r="L204" s="103" t="str">
        <f>IF(Expenses7[[#This Row],[Employee ID]]="(enter ID)","(autofill)",IF(Expenses7[[#This Row],[Employee ID]]="","",IFERROR(ROUND(Expenses7[[#This Row],['# of Hours]]*Expenses7[[#This Row],[Hourly Rate]],2),0)))</f>
        <v/>
      </c>
      <c r="M204" s="103" t="str">
        <f>IF(Expenses7[[#This Row],[Employee ID]]="(enter ID)","(autofill)",IF(Expenses7[[#This Row],[Employee ID]]="","",IFERROR(ROUND(ROUND(Expenses7[[#This Row],[Miles Traveled]]*0.655,2)+Expenses7[[#This Row],[Meals 
Cost]]+Expenses7[[#This Row],[Lodging Cost]],2),0)))</f>
        <v/>
      </c>
      <c r="N20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5" spans="1:14" x14ac:dyDescent="0.25">
      <c r="A205" s="89"/>
      <c r="B205" s="100" t="str">
        <f>IF(Expenses7[[#This Row],[Employee ID]]="(enter ID)","(autofill)",IF(Expenses7[[#This Row],[Employee ID]]="","",IFERROR(VLOOKUP(Expenses7[[#This Row],[Employee ID]],[1]!EmployeeInfo[#Data],3,0),"ID ERROR")))</f>
        <v/>
      </c>
      <c r="C205" s="90"/>
      <c r="D205" s="91"/>
      <c r="E205" s="92"/>
      <c r="F205" s="87"/>
      <c r="G205" s="136"/>
      <c r="H205" s="101" t="str">
        <f>IF(Expenses7[[#This Row],[Employee ID]]="(enter ID)","(autofill)",IF(Expenses7[[#This Row],[Employee ID]]="","",IFERROR(VLOOKUP(Expenses7[[#This Row],[Employee ID]],[1]!EmployeeInfo[#Data],7,0),"ID ERROR")))</f>
        <v/>
      </c>
      <c r="I205" s="88"/>
      <c r="J205" s="125"/>
      <c r="K205" s="125"/>
      <c r="L205" s="103" t="str">
        <f>IF(Expenses7[[#This Row],[Employee ID]]="(enter ID)","(autofill)",IF(Expenses7[[#This Row],[Employee ID]]="","",IFERROR(ROUND(Expenses7[[#This Row],['# of Hours]]*Expenses7[[#This Row],[Hourly Rate]],2),0)))</f>
        <v/>
      </c>
      <c r="M205" s="103" t="str">
        <f>IF(Expenses7[[#This Row],[Employee ID]]="(enter ID)","(autofill)",IF(Expenses7[[#This Row],[Employee ID]]="","",IFERROR(ROUND(ROUND(Expenses7[[#This Row],[Miles Traveled]]*0.655,2)+Expenses7[[#This Row],[Meals 
Cost]]+Expenses7[[#This Row],[Lodging Cost]],2),0)))</f>
        <v/>
      </c>
      <c r="N20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6" spans="1:14" x14ac:dyDescent="0.25">
      <c r="A206" s="89"/>
      <c r="B206" s="100" t="str">
        <f>IF(Expenses7[[#This Row],[Employee ID]]="(enter ID)","(autofill)",IF(Expenses7[[#This Row],[Employee ID]]="","",IFERROR(VLOOKUP(Expenses7[[#This Row],[Employee ID]],[1]!EmployeeInfo[#Data],3,0),"ID ERROR")))</f>
        <v/>
      </c>
      <c r="C206" s="90"/>
      <c r="D206" s="91"/>
      <c r="E206" s="92"/>
      <c r="F206" s="87"/>
      <c r="G206" s="136"/>
      <c r="H206" s="101" t="str">
        <f>IF(Expenses7[[#This Row],[Employee ID]]="(enter ID)","(autofill)",IF(Expenses7[[#This Row],[Employee ID]]="","",IFERROR(VLOOKUP(Expenses7[[#This Row],[Employee ID]],[1]!EmployeeInfo[#Data],7,0),"ID ERROR")))</f>
        <v/>
      </c>
      <c r="I206" s="88"/>
      <c r="J206" s="125"/>
      <c r="K206" s="125"/>
      <c r="L206" s="103" t="str">
        <f>IF(Expenses7[[#This Row],[Employee ID]]="(enter ID)","(autofill)",IF(Expenses7[[#This Row],[Employee ID]]="","",IFERROR(ROUND(Expenses7[[#This Row],['# of Hours]]*Expenses7[[#This Row],[Hourly Rate]],2),0)))</f>
        <v/>
      </c>
      <c r="M206" s="103" t="str">
        <f>IF(Expenses7[[#This Row],[Employee ID]]="(enter ID)","(autofill)",IF(Expenses7[[#This Row],[Employee ID]]="","",IFERROR(ROUND(ROUND(Expenses7[[#This Row],[Miles Traveled]]*0.655,2)+Expenses7[[#This Row],[Meals 
Cost]]+Expenses7[[#This Row],[Lodging Cost]],2),0)))</f>
        <v/>
      </c>
      <c r="N20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7" spans="1:14" x14ac:dyDescent="0.25">
      <c r="A207" s="89"/>
      <c r="B207" s="100" t="str">
        <f>IF(Expenses7[[#This Row],[Employee ID]]="(enter ID)","(autofill)",IF(Expenses7[[#This Row],[Employee ID]]="","",IFERROR(VLOOKUP(Expenses7[[#This Row],[Employee ID]],[1]!EmployeeInfo[#Data],3,0),"ID ERROR")))</f>
        <v/>
      </c>
      <c r="C207" s="90"/>
      <c r="D207" s="91"/>
      <c r="E207" s="92"/>
      <c r="F207" s="87"/>
      <c r="G207" s="136"/>
      <c r="H207" s="101" t="str">
        <f>IF(Expenses7[[#This Row],[Employee ID]]="(enter ID)","(autofill)",IF(Expenses7[[#This Row],[Employee ID]]="","",IFERROR(VLOOKUP(Expenses7[[#This Row],[Employee ID]],[1]!EmployeeInfo[#Data],7,0),"ID ERROR")))</f>
        <v/>
      </c>
      <c r="I207" s="88"/>
      <c r="J207" s="125"/>
      <c r="K207" s="125"/>
      <c r="L207" s="103" t="str">
        <f>IF(Expenses7[[#This Row],[Employee ID]]="(enter ID)","(autofill)",IF(Expenses7[[#This Row],[Employee ID]]="","",IFERROR(ROUND(Expenses7[[#This Row],['# of Hours]]*Expenses7[[#This Row],[Hourly Rate]],2),0)))</f>
        <v/>
      </c>
      <c r="M207" s="103" t="str">
        <f>IF(Expenses7[[#This Row],[Employee ID]]="(enter ID)","(autofill)",IF(Expenses7[[#This Row],[Employee ID]]="","",IFERROR(ROUND(ROUND(Expenses7[[#This Row],[Miles Traveled]]*0.655,2)+Expenses7[[#This Row],[Meals 
Cost]]+Expenses7[[#This Row],[Lodging Cost]],2),0)))</f>
        <v/>
      </c>
      <c r="N20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8" spans="1:14" x14ac:dyDescent="0.25">
      <c r="A208" s="89"/>
      <c r="B208" s="100" t="str">
        <f>IF(Expenses7[[#This Row],[Employee ID]]="(enter ID)","(autofill)",IF(Expenses7[[#This Row],[Employee ID]]="","",IFERROR(VLOOKUP(Expenses7[[#This Row],[Employee ID]],[1]!EmployeeInfo[#Data],3,0),"ID ERROR")))</f>
        <v/>
      </c>
      <c r="C208" s="90"/>
      <c r="D208" s="91"/>
      <c r="E208" s="92"/>
      <c r="F208" s="87"/>
      <c r="G208" s="136"/>
      <c r="H208" s="101" t="str">
        <f>IF(Expenses7[[#This Row],[Employee ID]]="(enter ID)","(autofill)",IF(Expenses7[[#This Row],[Employee ID]]="","",IFERROR(VLOOKUP(Expenses7[[#This Row],[Employee ID]],[1]!EmployeeInfo[#Data],7,0),"ID ERROR")))</f>
        <v/>
      </c>
      <c r="I208" s="88"/>
      <c r="J208" s="125"/>
      <c r="K208" s="125"/>
      <c r="L208" s="103" t="str">
        <f>IF(Expenses7[[#This Row],[Employee ID]]="(enter ID)","(autofill)",IF(Expenses7[[#This Row],[Employee ID]]="","",IFERROR(ROUND(Expenses7[[#This Row],['# of Hours]]*Expenses7[[#This Row],[Hourly Rate]],2),0)))</f>
        <v/>
      </c>
      <c r="M208" s="103" t="str">
        <f>IF(Expenses7[[#This Row],[Employee ID]]="(enter ID)","(autofill)",IF(Expenses7[[#This Row],[Employee ID]]="","",IFERROR(ROUND(ROUND(Expenses7[[#This Row],[Miles Traveled]]*0.655,2)+Expenses7[[#This Row],[Meals 
Cost]]+Expenses7[[#This Row],[Lodging Cost]],2),0)))</f>
        <v/>
      </c>
      <c r="N20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09" spans="1:14" x14ac:dyDescent="0.25">
      <c r="A209" s="89"/>
      <c r="B209" s="100" t="str">
        <f>IF(Expenses7[[#This Row],[Employee ID]]="(enter ID)","(autofill)",IF(Expenses7[[#This Row],[Employee ID]]="","",IFERROR(VLOOKUP(Expenses7[[#This Row],[Employee ID]],[1]!EmployeeInfo[#Data],3,0),"ID ERROR")))</f>
        <v/>
      </c>
      <c r="C209" s="90"/>
      <c r="D209" s="91"/>
      <c r="E209" s="92"/>
      <c r="F209" s="87"/>
      <c r="G209" s="136"/>
      <c r="H209" s="101" t="str">
        <f>IF(Expenses7[[#This Row],[Employee ID]]="(enter ID)","(autofill)",IF(Expenses7[[#This Row],[Employee ID]]="","",IFERROR(VLOOKUP(Expenses7[[#This Row],[Employee ID]],[1]!EmployeeInfo[#Data],7,0),"ID ERROR")))</f>
        <v/>
      </c>
      <c r="I209" s="88"/>
      <c r="J209" s="125"/>
      <c r="K209" s="125"/>
      <c r="L209" s="103" t="str">
        <f>IF(Expenses7[[#This Row],[Employee ID]]="(enter ID)","(autofill)",IF(Expenses7[[#This Row],[Employee ID]]="","",IFERROR(ROUND(Expenses7[[#This Row],['# of Hours]]*Expenses7[[#This Row],[Hourly Rate]],2),0)))</f>
        <v/>
      </c>
      <c r="M209" s="103" t="str">
        <f>IF(Expenses7[[#This Row],[Employee ID]]="(enter ID)","(autofill)",IF(Expenses7[[#This Row],[Employee ID]]="","",IFERROR(ROUND(ROUND(Expenses7[[#This Row],[Miles Traveled]]*0.655,2)+Expenses7[[#This Row],[Meals 
Cost]]+Expenses7[[#This Row],[Lodging Cost]],2),0)))</f>
        <v/>
      </c>
      <c r="N20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0" spans="1:14" x14ac:dyDescent="0.25">
      <c r="A210" s="89"/>
      <c r="B210" s="100" t="str">
        <f>IF(Expenses7[[#This Row],[Employee ID]]="(enter ID)","(autofill)",IF(Expenses7[[#This Row],[Employee ID]]="","",IFERROR(VLOOKUP(Expenses7[[#This Row],[Employee ID]],[1]!EmployeeInfo[#Data],3,0),"ID ERROR")))</f>
        <v/>
      </c>
      <c r="C210" s="90"/>
      <c r="D210" s="91"/>
      <c r="E210" s="92"/>
      <c r="F210" s="87"/>
      <c r="G210" s="136"/>
      <c r="H210" s="101" t="str">
        <f>IF(Expenses7[[#This Row],[Employee ID]]="(enter ID)","(autofill)",IF(Expenses7[[#This Row],[Employee ID]]="","",IFERROR(VLOOKUP(Expenses7[[#This Row],[Employee ID]],[1]!EmployeeInfo[#Data],7,0),"ID ERROR")))</f>
        <v/>
      </c>
      <c r="I210" s="88"/>
      <c r="J210" s="125"/>
      <c r="K210" s="125"/>
      <c r="L210" s="103" t="str">
        <f>IF(Expenses7[[#This Row],[Employee ID]]="(enter ID)","(autofill)",IF(Expenses7[[#This Row],[Employee ID]]="","",IFERROR(ROUND(Expenses7[[#This Row],['# of Hours]]*Expenses7[[#This Row],[Hourly Rate]],2),0)))</f>
        <v/>
      </c>
      <c r="M210" s="103" t="str">
        <f>IF(Expenses7[[#This Row],[Employee ID]]="(enter ID)","(autofill)",IF(Expenses7[[#This Row],[Employee ID]]="","",IFERROR(ROUND(ROUND(Expenses7[[#This Row],[Miles Traveled]]*0.655,2)+Expenses7[[#This Row],[Meals 
Cost]]+Expenses7[[#This Row],[Lodging Cost]],2),0)))</f>
        <v/>
      </c>
      <c r="N21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1" spans="1:14" x14ac:dyDescent="0.25">
      <c r="A211" s="89"/>
      <c r="B211" s="100" t="str">
        <f>IF(Expenses7[[#This Row],[Employee ID]]="(enter ID)","(autofill)",IF(Expenses7[[#This Row],[Employee ID]]="","",IFERROR(VLOOKUP(Expenses7[[#This Row],[Employee ID]],[1]!EmployeeInfo[#Data],3,0),"ID ERROR")))</f>
        <v/>
      </c>
      <c r="C211" s="90"/>
      <c r="D211" s="91"/>
      <c r="E211" s="92"/>
      <c r="F211" s="87"/>
      <c r="G211" s="136"/>
      <c r="H211" s="101" t="str">
        <f>IF(Expenses7[[#This Row],[Employee ID]]="(enter ID)","(autofill)",IF(Expenses7[[#This Row],[Employee ID]]="","",IFERROR(VLOOKUP(Expenses7[[#This Row],[Employee ID]],[1]!EmployeeInfo[#Data],7,0),"ID ERROR")))</f>
        <v/>
      </c>
      <c r="I211" s="88"/>
      <c r="J211" s="125"/>
      <c r="K211" s="125"/>
      <c r="L211" s="103" t="str">
        <f>IF(Expenses7[[#This Row],[Employee ID]]="(enter ID)","(autofill)",IF(Expenses7[[#This Row],[Employee ID]]="","",IFERROR(ROUND(Expenses7[[#This Row],['# of Hours]]*Expenses7[[#This Row],[Hourly Rate]],2),0)))</f>
        <v/>
      </c>
      <c r="M211" s="103" t="str">
        <f>IF(Expenses7[[#This Row],[Employee ID]]="(enter ID)","(autofill)",IF(Expenses7[[#This Row],[Employee ID]]="","",IFERROR(ROUND(ROUND(Expenses7[[#This Row],[Miles Traveled]]*0.655,2)+Expenses7[[#This Row],[Meals 
Cost]]+Expenses7[[#This Row],[Lodging Cost]],2),0)))</f>
        <v/>
      </c>
      <c r="N21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2" spans="1:14" x14ac:dyDescent="0.25">
      <c r="A212" s="89"/>
      <c r="B212" s="100" t="str">
        <f>IF(Expenses7[[#This Row],[Employee ID]]="(enter ID)","(autofill)",IF(Expenses7[[#This Row],[Employee ID]]="","",IFERROR(VLOOKUP(Expenses7[[#This Row],[Employee ID]],[1]!EmployeeInfo[#Data],3,0),"ID ERROR")))</f>
        <v/>
      </c>
      <c r="C212" s="90"/>
      <c r="D212" s="91"/>
      <c r="E212" s="92"/>
      <c r="F212" s="87"/>
      <c r="G212" s="136"/>
      <c r="H212" s="101" t="str">
        <f>IF(Expenses7[[#This Row],[Employee ID]]="(enter ID)","(autofill)",IF(Expenses7[[#This Row],[Employee ID]]="","",IFERROR(VLOOKUP(Expenses7[[#This Row],[Employee ID]],[1]!EmployeeInfo[#Data],7,0),"ID ERROR")))</f>
        <v/>
      </c>
      <c r="I212" s="88"/>
      <c r="J212" s="125"/>
      <c r="K212" s="125"/>
      <c r="L212" s="103" t="str">
        <f>IF(Expenses7[[#This Row],[Employee ID]]="(enter ID)","(autofill)",IF(Expenses7[[#This Row],[Employee ID]]="","",IFERROR(ROUND(Expenses7[[#This Row],['# of Hours]]*Expenses7[[#This Row],[Hourly Rate]],2),0)))</f>
        <v/>
      </c>
      <c r="M212" s="103" t="str">
        <f>IF(Expenses7[[#This Row],[Employee ID]]="(enter ID)","(autofill)",IF(Expenses7[[#This Row],[Employee ID]]="","",IFERROR(ROUND(ROUND(Expenses7[[#This Row],[Miles Traveled]]*0.655,2)+Expenses7[[#This Row],[Meals 
Cost]]+Expenses7[[#This Row],[Lodging Cost]],2),0)))</f>
        <v/>
      </c>
      <c r="N21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3" spans="1:14" x14ac:dyDescent="0.25">
      <c r="A213" s="89"/>
      <c r="B213" s="100" t="str">
        <f>IF(Expenses7[[#This Row],[Employee ID]]="(enter ID)","(autofill)",IF(Expenses7[[#This Row],[Employee ID]]="","",IFERROR(VLOOKUP(Expenses7[[#This Row],[Employee ID]],[1]!EmployeeInfo[#Data],3,0),"ID ERROR")))</f>
        <v/>
      </c>
      <c r="C213" s="90"/>
      <c r="D213" s="91"/>
      <c r="E213" s="92"/>
      <c r="F213" s="87"/>
      <c r="G213" s="136"/>
      <c r="H213" s="101" t="str">
        <f>IF(Expenses7[[#This Row],[Employee ID]]="(enter ID)","(autofill)",IF(Expenses7[[#This Row],[Employee ID]]="","",IFERROR(VLOOKUP(Expenses7[[#This Row],[Employee ID]],[1]!EmployeeInfo[#Data],7,0),"ID ERROR")))</f>
        <v/>
      </c>
      <c r="I213" s="88"/>
      <c r="J213" s="125"/>
      <c r="K213" s="125"/>
      <c r="L213" s="103" t="str">
        <f>IF(Expenses7[[#This Row],[Employee ID]]="(enter ID)","(autofill)",IF(Expenses7[[#This Row],[Employee ID]]="","",IFERROR(ROUND(Expenses7[[#This Row],['# of Hours]]*Expenses7[[#This Row],[Hourly Rate]],2),0)))</f>
        <v/>
      </c>
      <c r="M213" s="103" t="str">
        <f>IF(Expenses7[[#This Row],[Employee ID]]="(enter ID)","(autofill)",IF(Expenses7[[#This Row],[Employee ID]]="","",IFERROR(ROUND(ROUND(Expenses7[[#This Row],[Miles Traveled]]*0.655,2)+Expenses7[[#This Row],[Meals 
Cost]]+Expenses7[[#This Row],[Lodging Cost]],2),0)))</f>
        <v/>
      </c>
      <c r="N21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4" spans="1:14" x14ac:dyDescent="0.25">
      <c r="A214" s="89"/>
      <c r="B214" s="100" t="str">
        <f>IF(Expenses7[[#This Row],[Employee ID]]="(enter ID)","(autofill)",IF(Expenses7[[#This Row],[Employee ID]]="","",IFERROR(VLOOKUP(Expenses7[[#This Row],[Employee ID]],[1]!EmployeeInfo[#Data],3,0),"ID ERROR")))</f>
        <v/>
      </c>
      <c r="C214" s="90"/>
      <c r="D214" s="91"/>
      <c r="E214" s="92"/>
      <c r="F214" s="87"/>
      <c r="G214" s="136"/>
      <c r="H214" s="101" t="str">
        <f>IF(Expenses7[[#This Row],[Employee ID]]="(enter ID)","(autofill)",IF(Expenses7[[#This Row],[Employee ID]]="","",IFERROR(VLOOKUP(Expenses7[[#This Row],[Employee ID]],[1]!EmployeeInfo[#Data],7,0),"ID ERROR")))</f>
        <v/>
      </c>
      <c r="I214" s="88"/>
      <c r="J214" s="125"/>
      <c r="K214" s="125"/>
      <c r="L214" s="103" t="str">
        <f>IF(Expenses7[[#This Row],[Employee ID]]="(enter ID)","(autofill)",IF(Expenses7[[#This Row],[Employee ID]]="","",IFERROR(ROUND(Expenses7[[#This Row],['# of Hours]]*Expenses7[[#This Row],[Hourly Rate]],2),0)))</f>
        <v/>
      </c>
      <c r="M214" s="103" t="str">
        <f>IF(Expenses7[[#This Row],[Employee ID]]="(enter ID)","(autofill)",IF(Expenses7[[#This Row],[Employee ID]]="","",IFERROR(ROUND(ROUND(Expenses7[[#This Row],[Miles Traveled]]*0.655,2)+Expenses7[[#This Row],[Meals 
Cost]]+Expenses7[[#This Row],[Lodging Cost]],2),0)))</f>
        <v/>
      </c>
      <c r="N21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5" spans="1:14" x14ac:dyDescent="0.25">
      <c r="A215" s="89"/>
      <c r="B215" s="100" t="str">
        <f>IF(Expenses7[[#This Row],[Employee ID]]="(enter ID)","(autofill)",IF(Expenses7[[#This Row],[Employee ID]]="","",IFERROR(VLOOKUP(Expenses7[[#This Row],[Employee ID]],[1]!EmployeeInfo[#Data],3,0),"ID ERROR")))</f>
        <v/>
      </c>
      <c r="C215" s="90"/>
      <c r="D215" s="91"/>
      <c r="E215" s="92"/>
      <c r="F215" s="87"/>
      <c r="G215" s="136"/>
      <c r="H215" s="101" t="str">
        <f>IF(Expenses7[[#This Row],[Employee ID]]="(enter ID)","(autofill)",IF(Expenses7[[#This Row],[Employee ID]]="","",IFERROR(VLOOKUP(Expenses7[[#This Row],[Employee ID]],[1]!EmployeeInfo[#Data],7,0),"ID ERROR")))</f>
        <v/>
      </c>
      <c r="I215" s="88"/>
      <c r="J215" s="125"/>
      <c r="K215" s="125"/>
      <c r="L215" s="103" t="str">
        <f>IF(Expenses7[[#This Row],[Employee ID]]="(enter ID)","(autofill)",IF(Expenses7[[#This Row],[Employee ID]]="","",IFERROR(ROUND(Expenses7[[#This Row],['# of Hours]]*Expenses7[[#This Row],[Hourly Rate]],2),0)))</f>
        <v/>
      </c>
      <c r="M215" s="103" t="str">
        <f>IF(Expenses7[[#This Row],[Employee ID]]="(enter ID)","(autofill)",IF(Expenses7[[#This Row],[Employee ID]]="","",IFERROR(ROUND(ROUND(Expenses7[[#This Row],[Miles Traveled]]*0.655,2)+Expenses7[[#This Row],[Meals 
Cost]]+Expenses7[[#This Row],[Lodging Cost]],2),0)))</f>
        <v/>
      </c>
      <c r="N21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6" spans="1:14" x14ac:dyDescent="0.25">
      <c r="A216" s="89"/>
      <c r="B216" s="100" t="str">
        <f>IF(Expenses7[[#This Row],[Employee ID]]="(enter ID)","(autofill)",IF(Expenses7[[#This Row],[Employee ID]]="","",IFERROR(VLOOKUP(Expenses7[[#This Row],[Employee ID]],[1]!EmployeeInfo[#Data],3,0),"ID ERROR")))</f>
        <v/>
      </c>
      <c r="C216" s="90"/>
      <c r="D216" s="91"/>
      <c r="E216" s="92"/>
      <c r="F216" s="87"/>
      <c r="G216" s="136"/>
      <c r="H216" s="101" t="str">
        <f>IF(Expenses7[[#This Row],[Employee ID]]="(enter ID)","(autofill)",IF(Expenses7[[#This Row],[Employee ID]]="","",IFERROR(VLOOKUP(Expenses7[[#This Row],[Employee ID]],[1]!EmployeeInfo[#Data],7,0),"ID ERROR")))</f>
        <v/>
      </c>
      <c r="I216" s="88"/>
      <c r="J216" s="125"/>
      <c r="K216" s="125"/>
      <c r="L216" s="103" t="str">
        <f>IF(Expenses7[[#This Row],[Employee ID]]="(enter ID)","(autofill)",IF(Expenses7[[#This Row],[Employee ID]]="","",IFERROR(ROUND(Expenses7[[#This Row],['# of Hours]]*Expenses7[[#This Row],[Hourly Rate]],2),0)))</f>
        <v/>
      </c>
      <c r="M216" s="103" t="str">
        <f>IF(Expenses7[[#This Row],[Employee ID]]="(enter ID)","(autofill)",IF(Expenses7[[#This Row],[Employee ID]]="","",IFERROR(ROUND(ROUND(Expenses7[[#This Row],[Miles Traveled]]*0.655,2)+Expenses7[[#This Row],[Meals 
Cost]]+Expenses7[[#This Row],[Lodging Cost]],2),0)))</f>
        <v/>
      </c>
      <c r="N21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7" spans="1:14" x14ac:dyDescent="0.25">
      <c r="A217" s="89"/>
      <c r="B217" s="100" t="str">
        <f>IF(Expenses7[[#This Row],[Employee ID]]="(enter ID)","(autofill)",IF(Expenses7[[#This Row],[Employee ID]]="","",IFERROR(VLOOKUP(Expenses7[[#This Row],[Employee ID]],[1]!EmployeeInfo[#Data],3,0),"ID ERROR")))</f>
        <v/>
      </c>
      <c r="C217" s="90"/>
      <c r="D217" s="91"/>
      <c r="E217" s="92"/>
      <c r="F217" s="87"/>
      <c r="G217" s="136"/>
      <c r="H217" s="101" t="str">
        <f>IF(Expenses7[[#This Row],[Employee ID]]="(enter ID)","(autofill)",IF(Expenses7[[#This Row],[Employee ID]]="","",IFERROR(VLOOKUP(Expenses7[[#This Row],[Employee ID]],[1]!EmployeeInfo[#Data],7,0),"ID ERROR")))</f>
        <v/>
      </c>
      <c r="I217" s="88"/>
      <c r="J217" s="125"/>
      <c r="K217" s="125"/>
      <c r="L217" s="103" t="str">
        <f>IF(Expenses7[[#This Row],[Employee ID]]="(enter ID)","(autofill)",IF(Expenses7[[#This Row],[Employee ID]]="","",IFERROR(ROUND(Expenses7[[#This Row],['# of Hours]]*Expenses7[[#This Row],[Hourly Rate]],2),0)))</f>
        <v/>
      </c>
      <c r="M217" s="103" t="str">
        <f>IF(Expenses7[[#This Row],[Employee ID]]="(enter ID)","(autofill)",IF(Expenses7[[#This Row],[Employee ID]]="","",IFERROR(ROUND(ROUND(Expenses7[[#This Row],[Miles Traveled]]*0.655,2)+Expenses7[[#This Row],[Meals 
Cost]]+Expenses7[[#This Row],[Lodging Cost]],2),0)))</f>
        <v/>
      </c>
      <c r="N21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8" spans="1:14" x14ac:dyDescent="0.25">
      <c r="A218" s="89"/>
      <c r="B218" s="100" t="str">
        <f>IF(Expenses7[[#This Row],[Employee ID]]="(enter ID)","(autofill)",IF(Expenses7[[#This Row],[Employee ID]]="","",IFERROR(VLOOKUP(Expenses7[[#This Row],[Employee ID]],[1]!EmployeeInfo[#Data],3,0),"ID ERROR")))</f>
        <v/>
      </c>
      <c r="C218" s="90"/>
      <c r="D218" s="91"/>
      <c r="E218" s="92"/>
      <c r="F218" s="87"/>
      <c r="G218" s="136"/>
      <c r="H218" s="101" t="str">
        <f>IF(Expenses7[[#This Row],[Employee ID]]="(enter ID)","(autofill)",IF(Expenses7[[#This Row],[Employee ID]]="","",IFERROR(VLOOKUP(Expenses7[[#This Row],[Employee ID]],[1]!EmployeeInfo[#Data],7,0),"ID ERROR")))</f>
        <v/>
      </c>
      <c r="I218" s="88"/>
      <c r="J218" s="125"/>
      <c r="K218" s="125"/>
      <c r="L218" s="103" t="str">
        <f>IF(Expenses7[[#This Row],[Employee ID]]="(enter ID)","(autofill)",IF(Expenses7[[#This Row],[Employee ID]]="","",IFERROR(ROUND(Expenses7[[#This Row],['# of Hours]]*Expenses7[[#This Row],[Hourly Rate]],2),0)))</f>
        <v/>
      </c>
      <c r="M218" s="103" t="str">
        <f>IF(Expenses7[[#This Row],[Employee ID]]="(enter ID)","(autofill)",IF(Expenses7[[#This Row],[Employee ID]]="","",IFERROR(ROUND(ROUND(Expenses7[[#This Row],[Miles Traveled]]*0.655,2)+Expenses7[[#This Row],[Meals 
Cost]]+Expenses7[[#This Row],[Lodging Cost]],2),0)))</f>
        <v/>
      </c>
      <c r="N21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19" spans="1:14" x14ac:dyDescent="0.25">
      <c r="A219" s="89"/>
      <c r="B219" s="100" t="str">
        <f>IF(Expenses7[[#This Row],[Employee ID]]="(enter ID)","(autofill)",IF(Expenses7[[#This Row],[Employee ID]]="","",IFERROR(VLOOKUP(Expenses7[[#This Row],[Employee ID]],[1]!EmployeeInfo[#Data],3,0),"ID ERROR")))</f>
        <v/>
      </c>
      <c r="C219" s="90"/>
      <c r="D219" s="91"/>
      <c r="E219" s="92"/>
      <c r="F219" s="87"/>
      <c r="G219" s="136"/>
      <c r="H219" s="101" t="str">
        <f>IF(Expenses7[[#This Row],[Employee ID]]="(enter ID)","(autofill)",IF(Expenses7[[#This Row],[Employee ID]]="","",IFERROR(VLOOKUP(Expenses7[[#This Row],[Employee ID]],[1]!EmployeeInfo[#Data],7,0),"ID ERROR")))</f>
        <v/>
      </c>
      <c r="I219" s="88"/>
      <c r="J219" s="125"/>
      <c r="K219" s="125"/>
      <c r="L219" s="103" t="str">
        <f>IF(Expenses7[[#This Row],[Employee ID]]="(enter ID)","(autofill)",IF(Expenses7[[#This Row],[Employee ID]]="","",IFERROR(ROUND(Expenses7[[#This Row],['# of Hours]]*Expenses7[[#This Row],[Hourly Rate]],2),0)))</f>
        <v/>
      </c>
      <c r="M219" s="103" t="str">
        <f>IF(Expenses7[[#This Row],[Employee ID]]="(enter ID)","(autofill)",IF(Expenses7[[#This Row],[Employee ID]]="","",IFERROR(ROUND(ROUND(Expenses7[[#This Row],[Miles Traveled]]*0.655,2)+Expenses7[[#This Row],[Meals 
Cost]]+Expenses7[[#This Row],[Lodging Cost]],2),0)))</f>
        <v/>
      </c>
      <c r="N21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0" spans="1:14" x14ac:dyDescent="0.25">
      <c r="A220" s="89"/>
      <c r="B220" s="100" t="str">
        <f>IF(Expenses7[[#This Row],[Employee ID]]="(enter ID)","(autofill)",IF(Expenses7[[#This Row],[Employee ID]]="","",IFERROR(VLOOKUP(Expenses7[[#This Row],[Employee ID]],[1]!EmployeeInfo[#Data],3,0),"ID ERROR")))</f>
        <v/>
      </c>
      <c r="C220" s="90"/>
      <c r="D220" s="91"/>
      <c r="E220" s="92"/>
      <c r="F220" s="87"/>
      <c r="G220" s="136"/>
      <c r="H220" s="101" t="str">
        <f>IF(Expenses7[[#This Row],[Employee ID]]="(enter ID)","(autofill)",IF(Expenses7[[#This Row],[Employee ID]]="","",IFERROR(VLOOKUP(Expenses7[[#This Row],[Employee ID]],[1]!EmployeeInfo[#Data],7,0),"ID ERROR")))</f>
        <v/>
      </c>
      <c r="I220" s="88"/>
      <c r="J220" s="125"/>
      <c r="K220" s="125"/>
      <c r="L220" s="103" t="str">
        <f>IF(Expenses7[[#This Row],[Employee ID]]="(enter ID)","(autofill)",IF(Expenses7[[#This Row],[Employee ID]]="","",IFERROR(ROUND(Expenses7[[#This Row],['# of Hours]]*Expenses7[[#This Row],[Hourly Rate]],2),0)))</f>
        <v/>
      </c>
      <c r="M220" s="103" t="str">
        <f>IF(Expenses7[[#This Row],[Employee ID]]="(enter ID)","(autofill)",IF(Expenses7[[#This Row],[Employee ID]]="","",IFERROR(ROUND(ROUND(Expenses7[[#This Row],[Miles Traveled]]*0.655,2)+Expenses7[[#This Row],[Meals 
Cost]]+Expenses7[[#This Row],[Lodging Cost]],2),0)))</f>
        <v/>
      </c>
      <c r="N22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1" spans="1:14" x14ac:dyDescent="0.25">
      <c r="A221" s="89"/>
      <c r="B221" s="100" t="str">
        <f>IF(Expenses7[[#This Row],[Employee ID]]="(enter ID)","(autofill)",IF(Expenses7[[#This Row],[Employee ID]]="","",IFERROR(VLOOKUP(Expenses7[[#This Row],[Employee ID]],[1]!EmployeeInfo[#Data],3,0),"ID ERROR")))</f>
        <v/>
      </c>
      <c r="C221" s="90"/>
      <c r="D221" s="91"/>
      <c r="E221" s="92"/>
      <c r="F221" s="87"/>
      <c r="G221" s="136"/>
      <c r="H221" s="101" t="str">
        <f>IF(Expenses7[[#This Row],[Employee ID]]="(enter ID)","(autofill)",IF(Expenses7[[#This Row],[Employee ID]]="","",IFERROR(VLOOKUP(Expenses7[[#This Row],[Employee ID]],[1]!EmployeeInfo[#Data],7,0),"ID ERROR")))</f>
        <v/>
      </c>
      <c r="I221" s="88"/>
      <c r="J221" s="125"/>
      <c r="K221" s="125"/>
      <c r="L221" s="103" t="str">
        <f>IF(Expenses7[[#This Row],[Employee ID]]="(enter ID)","(autofill)",IF(Expenses7[[#This Row],[Employee ID]]="","",IFERROR(ROUND(Expenses7[[#This Row],['# of Hours]]*Expenses7[[#This Row],[Hourly Rate]],2),0)))</f>
        <v/>
      </c>
      <c r="M221" s="103" t="str">
        <f>IF(Expenses7[[#This Row],[Employee ID]]="(enter ID)","(autofill)",IF(Expenses7[[#This Row],[Employee ID]]="","",IFERROR(ROUND(ROUND(Expenses7[[#This Row],[Miles Traveled]]*0.655,2)+Expenses7[[#This Row],[Meals 
Cost]]+Expenses7[[#This Row],[Lodging Cost]],2),0)))</f>
        <v/>
      </c>
      <c r="N22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2" spans="1:14" x14ac:dyDescent="0.25">
      <c r="A222" s="89"/>
      <c r="B222" s="100" t="str">
        <f>IF(Expenses7[[#This Row],[Employee ID]]="(enter ID)","(autofill)",IF(Expenses7[[#This Row],[Employee ID]]="","",IFERROR(VLOOKUP(Expenses7[[#This Row],[Employee ID]],[1]!EmployeeInfo[#Data],3,0),"ID ERROR")))</f>
        <v/>
      </c>
      <c r="C222" s="90"/>
      <c r="D222" s="91"/>
      <c r="E222" s="92"/>
      <c r="F222" s="87"/>
      <c r="G222" s="136"/>
      <c r="H222" s="101" t="str">
        <f>IF(Expenses7[[#This Row],[Employee ID]]="(enter ID)","(autofill)",IF(Expenses7[[#This Row],[Employee ID]]="","",IFERROR(VLOOKUP(Expenses7[[#This Row],[Employee ID]],[1]!EmployeeInfo[#Data],7,0),"ID ERROR")))</f>
        <v/>
      </c>
      <c r="I222" s="88"/>
      <c r="J222" s="125"/>
      <c r="K222" s="125"/>
      <c r="L222" s="103" t="str">
        <f>IF(Expenses7[[#This Row],[Employee ID]]="(enter ID)","(autofill)",IF(Expenses7[[#This Row],[Employee ID]]="","",IFERROR(ROUND(Expenses7[[#This Row],['# of Hours]]*Expenses7[[#This Row],[Hourly Rate]],2),0)))</f>
        <v/>
      </c>
      <c r="M222" s="103" t="str">
        <f>IF(Expenses7[[#This Row],[Employee ID]]="(enter ID)","(autofill)",IF(Expenses7[[#This Row],[Employee ID]]="","",IFERROR(ROUND(ROUND(Expenses7[[#This Row],[Miles Traveled]]*0.655,2)+Expenses7[[#This Row],[Meals 
Cost]]+Expenses7[[#This Row],[Lodging Cost]],2),0)))</f>
        <v/>
      </c>
      <c r="N22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3" spans="1:14" x14ac:dyDescent="0.25">
      <c r="A223" s="89"/>
      <c r="B223" s="100" t="str">
        <f>IF(Expenses7[[#This Row],[Employee ID]]="(enter ID)","(autofill)",IF(Expenses7[[#This Row],[Employee ID]]="","",IFERROR(VLOOKUP(Expenses7[[#This Row],[Employee ID]],[1]!EmployeeInfo[#Data],3,0),"ID ERROR")))</f>
        <v/>
      </c>
      <c r="C223" s="90"/>
      <c r="D223" s="91"/>
      <c r="E223" s="92"/>
      <c r="F223" s="87"/>
      <c r="G223" s="136"/>
      <c r="H223" s="101" t="str">
        <f>IF(Expenses7[[#This Row],[Employee ID]]="(enter ID)","(autofill)",IF(Expenses7[[#This Row],[Employee ID]]="","",IFERROR(VLOOKUP(Expenses7[[#This Row],[Employee ID]],[1]!EmployeeInfo[#Data],7,0),"ID ERROR")))</f>
        <v/>
      </c>
      <c r="I223" s="88"/>
      <c r="J223" s="125"/>
      <c r="K223" s="125"/>
      <c r="L223" s="103" t="str">
        <f>IF(Expenses7[[#This Row],[Employee ID]]="(enter ID)","(autofill)",IF(Expenses7[[#This Row],[Employee ID]]="","",IFERROR(ROUND(Expenses7[[#This Row],['# of Hours]]*Expenses7[[#This Row],[Hourly Rate]],2),0)))</f>
        <v/>
      </c>
      <c r="M223" s="103" t="str">
        <f>IF(Expenses7[[#This Row],[Employee ID]]="(enter ID)","(autofill)",IF(Expenses7[[#This Row],[Employee ID]]="","",IFERROR(ROUND(ROUND(Expenses7[[#This Row],[Miles Traveled]]*0.655,2)+Expenses7[[#This Row],[Meals 
Cost]]+Expenses7[[#This Row],[Lodging Cost]],2),0)))</f>
        <v/>
      </c>
      <c r="N22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4" spans="1:14" x14ac:dyDescent="0.25">
      <c r="A224" s="89"/>
      <c r="B224" s="100" t="str">
        <f>IF(Expenses7[[#This Row],[Employee ID]]="(enter ID)","(autofill)",IF(Expenses7[[#This Row],[Employee ID]]="","",IFERROR(VLOOKUP(Expenses7[[#This Row],[Employee ID]],[1]!EmployeeInfo[#Data],3,0),"ID ERROR")))</f>
        <v/>
      </c>
      <c r="C224" s="90"/>
      <c r="D224" s="91"/>
      <c r="E224" s="92"/>
      <c r="F224" s="87"/>
      <c r="G224" s="136"/>
      <c r="H224" s="101" t="str">
        <f>IF(Expenses7[[#This Row],[Employee ID]]="(enter ID)","(autofill)",IF(Expenses7[[#This Row],[Employee ID]]="","",IFERROR(VLOOKUP(Expenses7[[#This Row],[Employee ID]],[1]!EmployeeInfo[#Data],7,0),"ID ERROR")))</f>
        <v/>
      </c>
      <c r="I224" s="88"/>
      <c r="J224" s="125"/>
      <c r="K224" s="125"/>
      <c r="L224" s="103" t="str">
        <f>IF(Expenses7[[#This Row],[Employee ID]]="(enter ID)","(autofill)",IF(Expenses7[[#This Row],[Employee ID]]="","",IFERROR(ROUND(Expenses7[[#This Row],['# of Hours]]*Expenses7[[#This Row],[Hourly Rate]],2),0)))</f>
        <v/>
      </c>
      <c r="M224" s="103" t="str">
        <f>IF(Expenses7[[#This Row],[Employee ID]]="(enter ID)","(autofill)",IF(Expenses7[[#This Row],[Employee ID]]="","",IFERROR(ROUND(ROUND(Expenses7[[#This Row],[Miles Traveled]]*0.655,2)+Expenses7[[#This Row],[Meals 
Cost]]+Expenses7[[#This Row],[Lodging Cost]],2),0)))</f>
        <v/>
      </c>
      <c r="N22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5" spans="1:14" x14ac:dyDescent="0.25">
      <c r="A225" s="89"/>
      <c r="B225" s="100" t="str">
        <f>IF(Expenses7[[#This Row],[Employee ID]]="(enter ID)","(autofill)",IF(Expenses7[[#This Row],[Employee ID]]="","",IFERROR(VLOOKUP(Expenses7[[#This Row],[Employee ID]],[1]!EmployeeInfo[#Data],3,0),"ID ERROR")))</f>
        <v/>
      </c>
      <c r="C225" s="90"/>
      <c r="D225" s="91"/>
      <c r="E225" s="92"/>
      <c r="F225" s="87"/>
      <c r="G225" s="136"/>
      <c r="H225" s="101" t="str">
        <f>IF(Expenses7[[#This Row],[Employee ID]]="(enter ID)","(autofill)",IF(Expenses7[[#This Row],[Employee ID]]="","",IFERROR(VLOOKUP(Expenses7[[#This Row],[Employee ID]],[1]!EmployeeInfo[#Data],7,0),"ID ERROR")))</f>
        <v/>
      </c>
      <c r="I225" s="88"/>
      <c r="J225" s="125"/>
      <c r="K225" s="125"/>
      <c r="L225" s="103" t="str">
        <f>IF(Expenses7[[#This Row],[Employee ID]]="(enter ID)","(autofill)",IF(Expenses7[[#This Row],[Employee ID]]="","",IFERROR(ROUND(Expenses7[[#This Row],['# of Hours]]*Expenses7[[#This Row],[Hourly Rate]],2),0)))</f>
        <v/>
      </c>
      <c r="M225" s="103" t="str">
        <f>IF(Expenses7[[#This Row],[Employee ID]]="(enter ID)","(autofill)",IF(Expenses7[[#This Row],[Employee ID]]="","",IFERROR(ROUND(ROUND(Expenses7[[#This Row],[Miles Traveled]]*0.655,2)+Expenses7[[#This Row],[Meals 
Cost]]+Expenses7[[#This Row],[Lodging Cost]],2),0)))</f>
        <v/>
      </c>
      <c r="N22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6" spans="1:14" x14ac:dyDescent="0.25">
      <c r="A226" s="89"/>
      <c r="B226" s="100" t="str">
        <f>IF(Expenses7[[#This Row],[Employee ID]]="(enter ID)","(autofill)",IF(Expenses7[[#This Row],[Employee ID]]="","",IFERROR(VLOOKUP(Expenses7[[#This Row],[Employee ID]],[1]!EmployeeInfo[#Data],3,0),"ID ERROR")))</f>
        <v/>
      </c>
      <c r="C226" s="90"/>
      <c r="D226" s="91"/>
      <c r="E226" s="92"/>
      <c r="F226" s="87"/>
      <c r="G226" s="136"/>
      <c r="H226" s="101" t="str">
        <f>IF(Expenses7[[#This Row],[Employee ID]]="(enter ID)","(autofill)",IF(Expenses7[[#This Row],[Employee ID]]="","",IFERROR(VLOOKUP(Expenses7[[#This Row],[Employee ID]],[1]!EmployeeInfo[#Data],7,0),"ID ERROR")))</f>
        <v/>
      </c>
      <c r="I226" s="88"/>
      <c r="J226" s="125"/>
      <c r="K226" s="125"/>
      <c r="L226" s="103" t="str">
        <f>IF(Expenses7[[#This Row],[Employee ID]]="(enter ID)","(autofill)",IF(Expenses7[[#This Row],[Employee ID]]="","",IFERROR(ROUND(Expenses7[[#This Row],['# of Hours]]*Expenses7[[#This Row],[Hourly Rate]],2),0)))</f>
        <v/>
      </c>
      <c r="M226" s="103" t="str">
        <f>IF(Expenses7[[#This Row],[Employee ID]]="(enter ID)","(autofill)",IF(Expenses7[[#This Row],[Employee ID]]="","",IFERROR(ROUND(ROUND(Expenses7[[#This Row],[Miles Traveled]]*0.655,2)+Expenses7[[#This Row],[Meals 
Cost]]+Expenses7[[#This Row],[Lodging Cost]],2),0)))</f>
        <v/>
      </c>
      <c r="N22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7" spans="1:14" x14ac:dyDescent="0.25">
      <c r="A227" s="89"/>
      <c r="B227" s="100" t="str">
        <f>IF(Expenses7[[#This Row],[Employee ID]]="(enter ID)","(autofill)",IF(Expenses7[[#This Row],[Employee ID]]="","",IFERROR(VLOOKUP(Expenses7[[#This Row],[Employee ID]],[1]!EmployeeInfo[#Data],3,0),"ID ERROR")))</f>
        <v/>
      </c>
      <c r="C227" s="90"/>
      <c r="D227" s="91"/>
      <c r="E227" s="92"/>
      <c r="F227" s="87"/>
      <c r="G227" s="136"/>
      <c r="H227" s="101" t="str">
        <f>IF(Expenses7[[#This Row],[Employee ID]]="(enter ID)","(autofill)",IF(Expenses7[[#This Row],[Employee ID]]="","",IFERROR(VLOOKUP(Expenses7[[#This Row],[Employee ID]],[1]!EmployeeInfo[#Data],7,0),"ID ERROR")))</f>
        <v/>
      </c>
      <c r="I227" s="88"/>
      <c r="J227" s="125"/>
      <c r="K227" s="125"/>
      <c r="L227" s="103" t="str">
        <f>IF(Expenses7[[#This Row],[Employee ID]]="(enter ID)","(autofill)",IF(Expenses7[[#This Row],[Employee ID]]="","",IFERROR(ROUND(Expenses7[[#This Row],['# of Hours]]*Expenses7[[#This Row],[Hourly Rate]],2),0)))</f>
        <v/>
      </c>
      <c r="M227" s="103" t="str">
        <f>IF(Expenses7[[#This Row],[Employee ID]]="(enter ID)","(autofill)",IF(Expenses7[[#This Row],[Employee ID]]="","",IFERROR(ROUND(ROUND(Expenses7[[#This Row],[Miles Traveled]]*0.655,2)+Expenses7[[#This Row],[Meals 
Cost]]+Expenses7[[#This Row],[Lodging Cost]],2),0)))</f>
        <v/>
      </c>
      <c r="N22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8" spans="1:14" x14ac:dyDescent="0.25">
      <c r="A228" s="89"/>
      <c r="B228" s="100" t="str">
        <f>IF(Expenses7[[#This Row],[Employee ID]]="(enter ID)","(autofill)",IF(Expenses7[[#This Row],[Employee ID]]="","",IFERROR(VLOOKUP(Expenses7[[#This Row],[Employee ID]],[1]!EmployeeInfo[#Data],3,0),"ID ERROR")))</f>
        <v/>
      </c>
      <c r="C228" s="90"/>
      <c r="D228" s="91"/>
      <c r="E228" s="92"/>
      <c r="F228" s="87"/>
      <c r="G228" s="136"/>
      <c r="H228" s="101" t="str">
        <f>IF(Expenses7[[#This Row],[Employee ID]]="(enter ID)","(autofill)",IF(Expenses7[[#This Row],[Employee ID]]="","",IFERROR(VLOOKUP(Expenses7[[#This Row],[Employee ID]],[1]!EmployeeInfo[#Data],7,0),"ID ERROR")))</f>
        <v/>
      </c>
      <c r="I228" s="88"/>
      <c r="J228" s="125"/>
      <c r="K228" s="125"/>
      <c r="L228" s="103" t="str">
        <f>IF(Expenses7[[#This Row],[Employee ID]]="(enter ID)","(autofill)",IF(Expenses7[[#This Row],[Employee ID]]="","",IFERROR(ROUND(Expenses7[[#This Row],['# of Hours]]*Expenses7[[#This Row],[Hourly Rate]],2),0)))</f>
        <v/>
      </c>
      <c r="M228" s="103" t="str">
        <f>IF(Expenses7[[#This Row],[Employee ID]]="(enter ID)","(autofill)",IF(Expenses7[[#This Row],[Employee ID]]="","",IFERROR(ROUND(ROUND(Expenses7[[#This Row],[Miles Traveled]]*0.655,2)+Expenses7[[#This Row],[Meals 
Cost]]+Expenses7[[#This Row],[Lodging Cost]],2),0)))</f>
        <v/>
      </c>
      <c r="N22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29" spans="1:14" x14ac:dyDescent="0.25">
      <c r="A229" s="89"/>
      <c r="B229" s="100" t="str">
        <f>IF(Expenses7[[#This Row],[Employee ID]]="(enter ID)","(autofill)",IF(Expenses7[[#This Row],[Employee ID]]="","",IFERROR(VLOOKUP(Expenses7[[#This Row],[Employee ID]],[1]!EmployeeInfo[#Data],3,0),"ID ERROR")))</f>
        <v/>
      </c>
      <c r="C229" s="90"/>
      <c r="D229" s="91"/>
      <c r="E229" s="92"/>
      <c r="F229" s="87"/>
      <c r="G229" s="136"/>
      <c r="H229" s="101" t="str">
        <f>IF(Expenses7[[#This Row],[Employee ID]]="(enter ID)","(autofill)",IF(Expenses7[[#This Row],[Employee ID]]="","",IFERROR(VLOOKUP(Expenses7[[#This Row],[Employee ID]],[1]!EmployeeInfo[#Data],7,0),"ID ERROR")))</f>
        <v/>
      </c>
      <c r="I229" s="88"/>
      <c r="J229" s="125"/>
      <c r="K229" s="125"/>
      <c r="L229" s="103" t="str">
        <f>IF(Expenses7[[#This Row],[Employee ID]]="(enter ID)","(autofill)",IF(Expenses7[[#This Row],[Employee ID]]="","",IFERROR(ROUND(Expenses7[[#This Row],['# of Hours]]*Expenses7[[#This Row],[Hourly Rate]],2),0)))</f>
        <v/>
      </c>
      <c r="M229" s="103" t="str">
        <f>IF(Expenses7[[#This Row],[Employee ID]]="(enter ID)","(autofill)",IF(Expenses7[[#This Row],[Employee ID]]="","",IFERROR(ROUND(ROUND(Expenses7[[#This Row],[Miles Traveled]]*0.655,2)+Expenses7[[#This Row],[Meals 
Cost]]+Expenses7[[#This Row],[Lodging Cost]],2),0)))</f>
        <v/>
      </c>
      <c r="N22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0" spans="1:14" x14ac:dyDescent="0.25">
      <c r="A230" s="89"/>
      <c r="B230" s="100" t="str">
        <f>IF(Expenses7[[#This Row],[Employee ID]]="(enter ID)","(autofill)",IF(Expenses7[[#This Row],[Employee ID]]="","",IFERROR(VLOOKUP(Expenses7[[#This Row],[Employee ID]],[1]!EmployeeInfo[#Data],3,0),"ID ERROR")))</f>
        <v/>
      </c>
      <c r="C230" s="90"/>
      <c r="D230" s="91"/>
      <c r="E230" s="92"/>
      <c r="F230" s="87"/>
      <c r="G230" s="136"/>
      <c r="H230" s="101" t="str">
        <f>IF(Expenses7[[#This Row],[Employee ID]]="(enter ID)","(autofill)",IF(Expenses7[[#This Row],[Employee ID]]="","",IFERROR(VLOOKUP(Expenses7[[#This Row],[Employee ID]],[1]!EmployeeInfo[#Data],7,0),"ID ERROR")))</f>
        <v/>
      </c>
      <c r="I230" s="88"/>
      <c r="J230" s="125"/>
      <c r="K230" s="125"/>
      <c r="L230" s="103" t="str">
        <f>IF(Expenses7[[#This Row],[Employee ID]]="(enter ID)","(autofill)",IF(Expenses7[[#This Row],[Employee ID]]="","",IFERROR(ROUND(Expenses7[[#This Row],['# of Hours]]*Expenses7[[#This Row],[Hourly Rate]],2),0)))</f>
        <v/>
      </c>
      <c r="M230" s="103" t="str">
        <f>IF(Expenses7[[#This Row],[Employee ID]]="(enter ID)","(autofill)",IF(Expenses7[[#This Row],[Employee ID]]="","",IFERROR(ROUND(ROUND(Expenses7[[#This Row],[Miles Traveled]]*0.655,2)+Expenses7[[#This Row],[Meals 
Cost]]+Expenses7[[#This Row],[Lodging Cost]],2),0)))</f>
        <v/>
      </c>
      <c r="N23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1" spans="1:14" x14ac:dyDescent="0.25">
      <c r="A231" s="89"/>
      <c r="B231" s="100" t="str">
        <f>IF(Expenses7[[#This Row],[Employee ID]]="(enter ID)","(autofill)",IF(Expenses7[[#This Row],[Employee ID]]="","",IFERROR(VLOOKUP(Expenses7[[#This Row],[Employee ID]],[1]!EmployeeInfo[#Data],3,0),"ID ERROR")))</f>
        <v/>
      </c>
      <c r="C231" s="90"/>
      <c r="D231" s="91"/>
      <c r="E231" s="92"/>
      <c r="F231" s="87"/>
      <c r="G231" s="136"/>
      <c r="H231" s="101" t="str">
        <f>IF(Expenses7[[#This Row],[Employee ID]]="(enter ID)","(autofill)",IF(Expenses7[[#This Row],[Employee ID]]="","",IFERROR(VLOOKUP(Expenses7[[#This Row],[Employee ID]],[1]!EmployeeInfo[#Data],7,0),"ID ERROR")))</f>
        <v/>
      </c>
      <c r="I231" s="88"/>
      <c r="J231" s="125"/>
      <c r="K231" s="125"/>
      <c r="L231" s="103" t="str">
        <f>IF(Expenses7[[#This Row],[Employee ID]]="(enter ID)","(autofill)",IF(Expenses7[[#This Row],[Employee ID]]="","",IFERROR(ROUND(Expenses7[[#This Row],['# of Hours]]*Expenses7[[#This Row],[Hourly Rate]],2),0)))</f>
        <v/>
      </c>
      <c r="M231" s="103" t="str">
        <f>IF(Expenses7[[#This Row],[Employee ID]]="(enter ID)","(autofill)",IF(Expenses7[[#This Row],[Employee ID]]="","",IFERROR(ROUND(ROUND(Expenses7[[#This Row],[Miles Traveled]]*0.655,2)+Expenses7[[#This Row],[Meals 
Cost]]+Expenses7[[#This Row],[Lodging Cost]],2),0)))</f>
        <v/>
      </c>
      <c r="N23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2" spans="1:14" x14ac:dyDescent="0.25">
      <c r="A232" s="89"/>
      <c r="B232" s="100" t="str">
        <f>IF(Expenses7[[#This Row],[Employee ID]]="(enter ID)","(autofill)",IF(Expenses7[[#This Row],[Employee ID]]="","",IFERROR(VLOOKUP(Expenses7[[#This Row],[Employee ID]],[1]!EmployeeInfo[#Data],3,0),"ID ERROR")))</f>
        <v/>
      </c>
      <c r="C232" s="90"/>
      <c r="D232" s="91"/>
      <c r="E232" s="92"/>
      <c r="F232" s="87"/>
      <c r="G232" s="136"/>
      <c r="H232" s="101" t="str">
        <f>IF(Expenses7[[#This Row],[Employee ID]]="(enter ID)","(autofill)",IF(Expenses7[[#This Row],[Employee ID]]="","",IFERROR(VLOOKUP(Expenses7[[#This Row],[Employee ID]],[1]!EmployeeInfo[#Data],7,0),"ID ERROR")))</f>
        <v/>
      </c>
      <c r="I232" s="88"/>
      <c r="J232" s="125"/>
      <c r="K232" s="125"/>
      <c r="L232" s="103" t="str">
        <f>IF(Expenses7[[#This Row],[Employee ID]]="(enter ID)","(autofill)",IF(Expenses7[[#This Row],[Employee ID]]="","",IFERROR(ROUND(Expenses7[[#This Row],['# of Hours]]*Expenses7[[#This Row],[Hourly Rate]],2),0)))</f>
        <v/>
      </c>
      <c r="M232" s="103" t="str">
        <f>IF(Expenses7[[#This Row],[Employee ID]]="(enter ID)","(autofill)",IF(Expenses7[[#This Row],[Employee ID]]="","",IFERROR(ROUND(ROUND(Expenses7[[#This Row],[Miles Traveled]]*0.655,2)+Expenses7[[#This Row],[Meals 
Cost]]+Expenses7[[#This Row],[Lodging Cost]],2),0)))</f>
        <v/>
      </c>
      <c r="N23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3" spans="1:14" x14ac:dyDescent="0.25">
      <c r="A233" s="89"/>
      <c r="B233" s="100" t="str">
        <f>IF(Expenses7[[#This Row],[Employee ID]]="(enter ID)","(autofill)",IF(Expenses7[[#This Row],[Employee ID]]="","",IFERROR(VLOOKUP(Expenses7[[#This Row],[Employee ID]],[1]!EmployeeInfo[#Data],3,0),"ID ERROR")))</f>
        <v/>
      </c>
      <c r="C233" s="90"/>
      <c r="D233" s="91"/>
      <c r="E233" s="92"/>
      <c r="F233" s="87"/>
      <c r="G233" s="136"/>
      <c r="H233" s="101" t="str">
        <f>IF(Expenses7[[#This Row],[Employee ID]]="(enter ID)","(autofill)",IF(Expenses7[[#This Row],[Employee ID]]="","",IFERROR(VLOOKUP(Expenses7[[#This Row],[Employee ID]],[1]!EmployeeInfo[#Data],7,0),"ID ERROR")))</f>
        <v/>
      </c>
      <c r="I233" s="88"/>
      <c r="J233" s="125"/>
      <c r="K233" s="125"/>
      <c r="L233" s="103" t="str">
        <f>IF(Expenses7[[#This Row],[Employee ID]]="(enter ID)","(autofill)",IF(Expenses7[[#This Row],[Employee ID]]="","",IFERROR(ROUND(Expenses7[[#This Row],['# of Hours]]*Expenses7[[#This Row],[Hourly Rate]],2),0)))</f>
        <v/>
      </c>
      <c r="M233" s="103" t="str">
        <f>IF(Expenses7[[#This Row],[Employee ID]]="(enter ID)","(autofill)",IF(Expenses7[[#This Row],[Employee ID]]="","",IFERROR(ROUND(ROUND(Expenses7[[#This Row],[Miles Traveled]]*0.655,2)+Expenses7[[#This Row],[Meals 
Cost]]+Expenses7[[#This Row],[Lodging Cost]],2),0)))</f>
        <v/>
      </c>
      <c r="N23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4" spans="1:14" x14ac:dyDescent="0.25">
      <c r="A234" s="89"/>
      <c r="B234" s="100" t="str">
        <f>IF(Expenses7[[#This Row],[Employee ID]]="(enter ID)","(autofill)",IF(Expenses7[[#This Row],[Employee ID]]="","",IFERROR(VLOOKUP(Expenses7[[#This Row],[Employee ID]],[1]!EmployeeInfo[#Data],3,0),"ID ERROR")))</f>
        <v/>
      </c>
      <c r="C234" s="90"/>
      <c r="D234" s="91"/>
      <c r="E234" s="92"/>
      <c r="F234" s="87"/>
      <c r="G234" s="136"/>
      <c r="H234" s="101" t="str">
        <f>IF(Expenses7[[#This Row],[Employee ID]]="(enter ID)","(autofill)",IF(Expenses7[[#This Row],[Employee ID]]="","",IFERROR(VLOOKUP(Expenses7[[#This Row],[Employee ID]],[1]!EmployeeInfo[#Data],7,0),"ID ERROR")))</f>
        <v/>
      </c>
      <c r="I234" s="88"/>
      <c r="J234" s="125"/>
      <c r="K234" s="125"/>
      <c r="L234" s="103" t="str">
        <f>IF(Expenses7[[#This Row],[Employee ID]]="(enter ID)","(autofill)",IF(Expenses7[[#This Row],[Employee ID]]="","",IFERROR(ROUND(Expenses7[[#This Row],['# of Hours]]*Expenses7[[#This Row],[Hourly Rate]],2),0)))</f>
        <v/>
      </c>
      <c r="M234" s="103" t="str">
        <f>IF(Expenses7[[#This Row],[Employee ID]]="(enter ID)","(autofill)",IF(Expenses7[[#This Row],[Employee ID]]="","",IFERROR(ROUND(ROUND(Expenses7[[#This Row],[Miles Traveled]]*0.655,2)+Expenses7[[#This Row],[Meals 
Cost]]+Expenses7[[#This Row],[Lodging Cost]],2),0)))</f>
        <v/>
      </c>
      <c r="N23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5" spans="1:14" x14ac:dyDescent="0.25">
      <c r="A235" s="89"/>
      <c r="B235" s="100" t="str">
        <f>IF(Expenses7[[#This Row],[Employee ID]]="(enter ID)","(autofill)",IF(Expenses7[[#This Row],[Employee ID]]="","",IFERROR(VLOOKUP(Expenses7[[#This Row],[Employee ID]],[1]!EmployeeInfo[#Data],3,0),"ID ERROR")))</f>
        <v/>
      </c>
      <c r="C235" s="90"/>
      <c r="D235" s="91"/>
      <c r="E235" s="92"/>
      <c r="F235" s="87"/>
      <c r="G235" s="136"/>
      <c r="H235" s="101" t="str">
        <f>IF(Expenses7[[#This Row],[Employee ID]]="(enter ID)","(autofill)",IF(Expenses7[[#This Row],[Employee ID]]="","",IFERROR(VLOOKUP(Expenses7[[#This Row],[Employee ID]],[1]!EmployeeInfo[#Data],7,0),"ID ERROR")))</f>
        <v/>
      </c>
      <c r="I235" s="88"/>
      <c r="J235" s="125"/>
      <c r="K235" s="125"/>
      <c r="L235" s="103" t="str">
        <f>IF(Expenses7[[#This Row],[Employee ID]]="(enter ID)","(autofill)",IF(Expenses7[[#This Row],[Employee ID]]="","",IFERROR(ROUND(Expenses7[[#This Row],['# of Hours]]*Expenses7[[#This Row],[Hourly Rate]],2),0)))</f>
        <v/>
      </c>
      <c r="M235" s="103" t="str">
        <f>IF(Expenses7[[#This Row],[Employee ID]]="(enter ID)","(autofill)",IF(Expenses7[[#This Row],[Employee ID]]="","",IFERROR(ROUND(ROUND(Expenses7[[#This Row],[Miles Traveled]]*0.655,2)+Expenses7[[#This Row],[Meals 
Cost]]+Expenses7[[#This Row],[Lodging Cost]],2),0)))</f>
        <v/>
      </c>
      <c r="N23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6" spans="1:14" x14ac:dyDescent="0.25">
      <c r="A236" s="89"/>
      <c r="B236" s="100" t="str">
        <f>IF(Expenses7[[#This Row],[Employee ID]]="(enter ID)","(autofill)",IF(Expenses7[[#This Row],[Employee ID]]="","",IFERROR(VLOOKUP(Expenses7[[#This Row],[Employee ID]],[1]!EmployeeInfo[#Data],3,0),"ID ERROR")))</f>
        <v/>
      </c>
      <c r="C236" s="90"/>
      <c r="D236" s="91"/>
      <c r="E236" s="92"/>
      <c r="F236" s="87"/>
      <c r="G236" s="136"/>
      <c r="H236" s="101" t="str">
        <f>IF(Expenses7[[#This Row],[Employee ID]]="(enter ID)","(autofill)",IF(Expenses7[[#This Row],[Employee ID]]="","",IFERROR(VLOOKUP(Expenses7[[#This Row],[Employee ID]],[1]!EmployeeInfo[#Data],7,0),"ID ERROR")))</f>
        <v/>
      </c>
      <c r="I236" s="88"/>
      <c r="J236" s="125"/>
      <c r="K236" s="125"/>
      <c r="L236" s="103" t="str">
        <f>IF(Expenses7[[#This Row],[Employee ID]]="(enter ID)","(autofill)",IF(Expenses7[[#This Row],[Employee ID]]="","",IFERROR(ROUND(Expenses7[[#This Row],['# of Hours]]*Expenses7[[#This Row],[Hourly Rate]],2),0)))</f>
        <v/>
      </c>
      <c r="M236" s="103" t="str">
        <f>IF(Expenses7[[#This Row],[Employee ID]]="(enter ID)","(autofill)",IF(Expenses7[[#This Row],[Employee ID]]="","",IFERROR(ROUND(ROUND(Expenses7[[#This Row],[Miles Traveled]]*0.655,2)+Expenses7[[#This Row],[Meals 
Cost]]+Expenses7[[#This Row],[Lodging Cost]],2),0)))</f>
        <v/>
      </c>
      <c r="N23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7" spans="1:14" x14ac:dyDescent="0.25">
      <c r="A237" s="89"/>
      <c r="B237" s="100" t="str">
        <f>IF(Expenses7[[#This Row],[Employee ID]]="(enter ID)","(autofill)",IF(Expenses7[[#This Row],[Employee ID]]="","",IFERROR(VLOOKUP(Expenses7[[#This Row],[Employee ID]],[1]!EmployeeInfo[#Data],3,0),"ID ERROR")))</f>
        <v/>
      </c>
      <c r="C237" s="90"/>
      <c r="D237" s="91"/>
      <c r="E237" s="92"/>
      <c r="F237" s="87"/>
      <c r="G237" s="136"/>
      <c r="H237" s="101" t="str">
        <f>IF(Expenses7[[#This Row],[Employee ID]]="(enter ID)","(autofill)",IF(Expenses7[[#This Row],[Employee ID]]="","",IFERROR(VLOOKUP(Expenses7[[#This Row],[Employee ID]],[1]!EmployeeInfo[#Data],7,0),"ID ERROR")))</f>
        <v/>
      </c>
      <c r="I237" s="88"/>
      <c r="J237" s="125"/>
      <c r="K237" s="125"/>
      <c r="L237" s="103" t="str">
        <f>IF(Expenses7[[#This Row],[Employee ID]]="(enter ID)","(autofill)",IF(Expenses7[[#This Row],[Employee ID]]="","",IFERROR(ROUND(Expenses7[[#This Row],['# of Hours]]*Expenses7[[#This Row],[Hourly Rate]],2),0)))</f>
        <v/>
      </c>
      <c r="M237" s="103" t="str">
        <f>IF(Expenses7[[#This Row],[Employee ID]]="(enter ID)","(autofill)",IF(Expenses7[[#This Row],[Employee ID]]="","",IFERROR(ROUND(ROUND(Expenses7[[#This Row],[Miles Traveled]]*0.655,2)+Expenses7[[#This Row],[Meals 
Cost]]+Expenses7[[#This Row],[Lodging Cost]],2),0)))</f>
        <v/>
      </c>
      <c r="N23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8" spans="1:14" x14ac:dyDescent="0.25">
      <c r="A238" s="89"/>
      <c r="B238" s="100" t="str">
        <f>IF(Expenses7[[#This Row],[Employee ID]]="(enter ID)","(autofill)",IF(Expenses7[[#This Row],[Employee ID]]="","",IFERROR(VLOOKUP(Expenses7[[#This Row],[Employee ID]],[1]!EmployeeInfo[#Data],3,0),"ID ERROR")))</f>
        <v/>
      </c>
      <c r="C238" s="90"/>
      <c r="D238" s="91"/>
      <c r="E238" s="92"/>
      <c r="F238" s="87"/>
      <c r="G238" s="136"/>
      <c r="H238" s="101" t="str">
        <f>IF(Expenses7[[#This Row],[Employee ID]]="(enter ID)","(autofill)",IF(Expenses7[[#This Row],[Employee ID]]="","",IFERROR(VLOOKUP(Expenses7[[#This Row],[Employee ID]],[1]!EmployeeInfo[#Data],7,0),"ID ERROR")))</f>
        <v/>
      </c>
      <c r="I238" s="88"/>
      <c r="J238" s="125"/>
      <c r="K238" s="125"/>
      <c r="L238" s="103" t="str">
        <f>IF(Expenses7[[#This Row],[Employee ID]]="(enter ID)","(autofill)",IF(Expenses7[[#This Row],[Employee ID]]="","",IFERROR(ROUND(Expenses7[[#This Row],['# of Hours]]*Expenses7[[#This Row],[Hourly Rate]],2),0)))</f>
        <v/>
      </c>
      <c r="M238" s="103" t="str">
        <f>IF(Expenses7[[#This Row],[Employee ID]]="(enter ID)","(autofill)",IF(Expenses7[[#This Row],[Employee ID]]="","",IFERROR(ROUND(ROUND(Expenses7[[#This Row],[Miles Traveled]]*0.655,2)+Expenses7[[#This Row],[Meals 
Cost]]+Expenses7[[#This Row],[Lodging Cost]],2),0)))</f>
        <v/>
      </c>
      <c r="N23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39" spans="1:14" x14ac:dyDescent="0.25">
      <c r="A239" s="89"/>
      <c r="B239" s="100" t="str">
        <f>IF(Expenses7[[#This Row],[Employee ID]]="(enter ID)","(autofill)",IF(Expenses7[[#This Row],[Employee ID]]="","",IFERROR(VLOOKUP(Expenses7[[#This Row],[Employee ID]],[1]!EmployeeInfo[#Data],3,0),"ID ERROR")))</f>
        <v/>
      </c>
      <c r="C239" s="90"/>
      <c r="D239" s="91"/>
      <c r="E239" s="92"/>
      <c r="F239" s="87"/>
      <c r="G239" s="136"/>
      <c r="H239" s="101" t="str">
        <f>IF(Expenses7[[#This Row],[Employee ID]]="(enter ID)","(autofill)",IF(Expenses7[[#This Row],[Employee ID]]="","",IFERROR(VLOOKUP(Expenses7[[#This Row],[Employee ID]],[1]!EmployeeInfo[#Data],7,0),"ID ERROR")))</f>
        <v/>
      </c>
      <c r="I239" s="88"/>
      <c r="J239" s="125"/>
      <c r="K239" s="125"/>
      <c r="L239" s="103" t="str">
        <f>IF(Expenses7[[#This Row],[Employee ID]]="(enter ID)","(autofill)",IF(Expenses7[[#This Row],[Employee ID]]="","",IFERROR(ROUND(Expenses7[[#This Row],['# of Hours]]*Expenses7[[#This Row],[Hourly Rate]],2),0)))</f>
        <v/>
      </c>
      <c r="M239" s="103" t="str">
        <f>IF(Expenses7[[#This Row],[Employee ID]]="(enter ID)","(autofill)",IF(Expenses7[[#This Row],[Employee ID]]="","",IFERROR(ROUND(ROUND(Expenses7[[#This Row],[Miles Traveled]]*0.655,2)+Expenses7[[#This Row],[Meals 
Cost]]+Expenses7[[#This Row],[Lodging Cost]],2),0)))</f>
        <v/>
      </c>
      <c r="N23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0" spans="1:14" x14ac:dyDescent="0.25">
      <c r="A240" s="89"/>
      <c r="B240" s="100" t="str">
        <f>IF(Expenses7[[#This Row],[Employee ID]]="(enter ID)","(autofill)",IF(Expenses7[[#This Row],[Employee ID]]="","",IFERROR(VLOOKUP(Expenses7[[#This Row],[Employee ID]],[1]!EmployeeInfo[#Data],3,0),"ID ERROR")))</f>
        <v/>
      </c>
      <c r="C240" s="90"/>
      <c r="D240" s="91"/>
      <c r="E240" s="92"/>
      <c r="F240" s="87"/>
      <c r="G240" s="136"/>
      <c r="H240" s="101" t="str">
        <f>IF(Expenses7[[#This Row],[Employee ID]]="(enter ID)","(autofill)",IF(Expenses7[[#This Row],[Employee ID]]="","",IFERROR(VLOOKUP(Expenses7[[#This Row],[Employee ID]],[1]!EmployeeInfo[#Data],7,0),"ID ERROR")))</f>
        <v/>
      </c>
      <c r="I240" s="88"/>
      <c r="J240" s="125"/>
      <c r="K240" s="125"/>
      <c r="L240" s="103" t="str">
        <f>IF(Expenses7[[#This Row],[Employee ID]]="(enter ID)","(autofill)",IF(Expenses7[[#This Row],[Employee ID]]="","",IFERROR(ROUND(Expenses7[[#This Row],['# of Hours]]*Expenses7[[#This Row],[Hourly Rate]],2),0)))</f>
        <v/>
      </c>
      <c r="M240" s="103" t="str">
        <f>IF(Expenses7[[#This Row],[Employee ID]]="(enter ID)","(autofill)",IF(Expenses7[[#This Row],[Employee ID]]="","",IFERROR(ROUND(ROUND(Expenses7[[#This Row],[Miles Traveled]]*0.655,2)+Expenses7[[#This Row],[Meals 
Cost]]+Expenses7[[#This Row],[Lodging Cost]],2),0)))</f>
        <v/>
      </c>
      <c r="N24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1" spans="1:14" x14ac:dyDescent="0.25">
      <c r="A241" s="89"/>
      <c r="B241" s="100" t="str">
        <f>IF(Expenses7[[#This Row],[Employee ID]]="(enter ID)","(autofill)",IF(Expenses7[[#This Row],[Employee ID]]="","",IFERROR(VLOOKUP(Expenses7[[#This Row],[Employee ID]],[1]!EmployeeInfo[#Data],3,0),"ID ERROR")))</f>
        <v/>
      </c>
      <c r="C241" s="90"/>
      <c r="D241" s="91"/>
      <c r="E241" s="92"/>
      <c r="F241" s="87"/>
      <c r="G241" s="136"/>
      <c r="H241" s="101" t="str">
        <f>IF(Expenses7[[#This Row],[Employee ID]]="(enter ID)","(autofill)",IF(Expenses7[[#This Row],[Employee ID]]="","",IFERROR(VLOOKUP(Expenses7[[#This Row],[Employee ID]],[1]!EmployeeInfo[#Data],7,0),"ID ERROR")))</f>
        <v/>
      </c>
      <c r="I241" s="88"/>
      <c r="J241" s="125"/>
      <c r="K241" s="125"/>
      <c r="L241" s="103" t="str">
        <f>IF(Expenses7[[#This Row],[Employee ID]]="(enter ID)","(autofill)",IF(Expenses7[[#This Row],[Employee ID]]="","",IFERROR(ROUND(Expenses7[[#This Row],['# of Hours]]*Expenses7[[#This Row],[Hourly Rate]],2),0)))</f>
        <v/>
      </c>
      <c r="M241" s="103" t="str">
        <f>IF(Expenses7[[#This Row],[Employee ID]]="(enter ID)","(autofill)",IF(Expenses7[[#This Row],[Employee ID]]="","",IFERROR(ROUND(ROUND(Expenses7[[#This Row],[Miles Traveled]]*0.655,2)+Expenses7[[#This Row],[Meals 
Cost]]+Expenses7[[#This Row],[Lodging Cost]],2),0)))</f>
        <v/>
      </c>
      <c r="N24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2" spans="1:14" x14ac:dyDescent="0.25">
      <c r="A242" s="89"/>
      <c r="B242" s="100" t="str">
        <f>IF(Expenses7[[#This Row],[Employee ID]]="(enter ID)","(autofill)",IF(Expenses7[[#This Row],[Employee ID]]="","",IFERROR(VLOOKUP(Expenses7[[#This Row],[Employee ID]],[1]!EmployeeInfo[#Data],3,0),"ID ERROR")))</f>
        <v/>
      </c>
      <c r="C242" s="90"/>
      <c r="D242" s="91"/>
      <c r="E242" s="92"/>
      <c r="F242" s="87"/>
      <c r="G242" s="136"/>
      <c r="H242" s="101" t="str">
        <f>IF(Expenses7[[#This Row],[Employee ID]]="(enter ID)","(autofill)",IF(Expenses7[[#This Row],[Employee ID]]="","",IFERROR(VLOOKUP(Expenses7[[#This Row],[Employee ID]],[1]!EmployeeInfo[#Data],7,0),"ID ERROR")))</f>
        <v/>
      </c>
      <c r="I242" s="88"/>
      <c r="J242" s="125"/>
      <c r="K242" s="125"/>
      <c r="L242" s="103" t="str">
        <f>IF(Expenses7[[#This Row],[Employee ID]]="(enter ID)","(autofill)",IF(Expenses7[[#This Row],[Employee ID]]="","",IFERROR(ROUND(Expenses7[[#This Row],['# of Hours]]*Expenses7[[#This Row],[Hourly Rate]],2),0)))</f>
        <v/>
      </c>
      <c r="M242" s="103" t="str">
        <f>IF(Expenses7[[#This Row],[Employee ID]]="(enter ID)","(autofill)",IF(Expenses7[[#This Row],[Employee ID]]="","",IFERROR(ROUND(ROUND(Expenses7[[#This Row],[Miles Traveled]]*0.655,2)+Expenses7[[#This Row],[Meals 
Cost]]+Expenses7[[#This Row],[Lodging Cost]],2),0)))</f>
        <v/>
      </c>
      <c r="N24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3" spans="1:14" x14ac:dyDescent="0.25">
      <c r="A243" s="89"/>
      <c r="B243" s="100" t="str">
        <f>IF(Expenses7[[#This Row],[Employee ID]]="(enter ID)","(autofill)",IF(Expenses7[[#This Row],[Employee ID]]="","",IFERROR(VLOOKUP(Expenses7[[#This Row],[Employee ID]],[1]!EmployeeInfo[#Data],3,0),"ID ERROR")))</f>
        <v/>
      </c>
      <c r="C243" s="90"/>
      <c r="D243" s="91"/>
      <c r="E243" s="92"/>
      <c r="F243" s="87"/>
      <c r="G243" s="136"/>
      <c r="H243" s="101" t="str">
        <f>IF(Expenses7[[#This Row],[Employee ID]]="(enter ID)","(autofill)",IF(Expenses7[[#This Row],[Employee ID]]="","",IFERROR(VLOOKUP(Expenses7[[#This Row],[Employee ID]],[1]!EmployeeInfo[#Data],7,0),"ID ERROR")))</f>
        <v/>
      </c>
      <c r="I243" s="88"/>
      <c r="J243" s="125"/>
      <c r="K243" s="125"/>
      <c r="L243" s="103" t="str">
        <f>IF(Expenses7[[#This Row],[Employee ID]]="(enter ID)","(autofill)",IF(Expenses7[[#This Row],[Employee ID]]="","",IFERROR(ROUND(Expenses7[[#This Row],['# of Hours]]*Expenses7[[#This Row],[Hourly Rate]],2),0)))</f>
        <v/>
      </c>
      <c r="M243" s="103" t="str">
        <f>IF(Expenses7[[#This Row],[Employee ID]]="(enter ID)","(autofill)",IF(Expenses7[[#This Row],[Employee ID]]="","",IFERROR(ROUND(ROUND(Expenses7[[#This Row],[Miles Traveled]]*0.655,2)+Expenses7[[#This Row],[Meals 
Cost]]+Expenses7[[#This Row],[Lodging Cost]],2),0)))</f>
        <v/>
      </c>
      <c r="N24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4" spans="1:14" x14ac:dyDescent="0.25">
      <c r="A244" s="89"/>
      <c r="B244" s="100" t="str">
        <f>IF(Expenses7[[#This Row],[Employee ID]]="(enter ID)","(autofill)",IF(Expenses7[[#This Row],[Employee ID]]="","",IFERROR(VLOOKUP(Expenses7[[#This Row],[Employee ID]],[1]!EmployeeInfo[#Data],3,0),"ID ERROR")))</f>
        <v/>
      </c>
      <c r="C244" s="90"/>
      <c r="D244" s="91"/>
      <c r="E244" s="92"/>
      <c r="F244" s="87"/>
      <c r="G244" s="136"/>
      <c r="H244" s="101" t="str">
        <f>IF(Expenses7[[#This Row],[Employee ID]]="(enter ID)","(autofill)",IF(Expenses7[[#This Row],[Employee ID]]="","",IFERROR(VLOOKUP(Expenses7[[#This Row],[Employee ID]],[1]!EmployeeInfo[#Data],7,0),"ID ERROR")))</f>
        <v/>
      </c>
      <c r="I244" s="88"/>
      <c r="J244" s="125"/>
      <c r="K244" s="125"/>
      <c r="L244" s="103" t="str">
        <f>IF(Expenses7[[#This Row],[Employee ID]]="(enter ID)","(autofill)",IF(Expenses7[[#This Row],[Employee ID]]="","",IFERROR(ROUND(Expenses7[[#This Row],['# of Hours]]*Expenses7[[#This Row],[Hourly Rate]],2),0)))</f>
        <v/>
      </c>
      <c r="M244" s="103" t="str">
        <f>IF(Expenses7[[#This Row],[Employee ID]]="(enter ID)","(autofill)",IF(Expenses7[[#This Row],[Employee ID]]="","",IFERROR(ROUND(ROUND(Expenses7[[#This Row],[Miles Traveled]]*0.655,2)+Expenses7[[#This Row],[Meals 
Cost]]+Expenses7[[#This Row],[Lodging Cost]],2),0)))</f>
        <v/>
      </c>
      <c r="N24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5" spans="1:14" x14ac:dyDescent="0.25">
      <c r="A245" s="89"/>
      <c r="B245" s="100" t="str">
        <f>IF(Expenses7[[#This Row],[Employee ID]]="(enter ID)","(autofill)",IF(Expenses7[[#This Row],[Employee ID]]="","",IFERROR(VLOOKUP(Expenses7[[#This Row],[Employee ID]],[1]!EmployeeInfo[#Data],3,0),"ID ERROR")))</f>
        <v/>
      </c>
      <c r="C245" s="90"/>
      <c r="D245" s="91"/>
      <c r="E245" s="92"/>
      <c r="F245" s="87"/>
      <c r="G245" s="136"/>
      <c r="H245" s="101" t="str">
        <f>IF(Expenses7[[#This Row],[Employee ID]]="(enter ID)","(autofill)",IF(Expenses7[[#This Row],[Employee ID]]="","",IFERROR(VLOOKUP(Expenses7[[#This Row],[Employee ID]],[1]!EmployeeInfo[#Data],7,0),"ID ERROR")))</f>
        <v/>
      </c>
      <c r="I245" s="88"/>
      <c r="J245" s="125"/>
      <c r="K245" s="125"/>
      <c r="L245" s="103" t="str">
        <f>IF(Expenses7[[#This Row],[Employee ID]]="(enter ID)","(autofill)",IF(Expenses7[[#This Row],[Employee ID]]="","",IFERROR(ROUND(Expenses7[[#This Row],['# of Hours]]*Expenses7[[#This Row],[Hourly Rate]],2),0)))</f>
        <v/>
      </c>
      <c r="M245" s="103" t="str">
        <f>IF(Expenses7[[#This Row],[Employee ID]]="(enter ID)","(autofill)",IF(Expenses7[[#This Row],[Employee ID]]="","",IFERROR(ROUND(ROUND(Expenses7[[#This Row],[Miles Traveled]]*0.655,2)+Expenses7[[#This Row],[Meals 
Cost]]+Expenses7[[#This Row],[Lodging Cost]],2),0)))</f>
        <v/>
      </c>
      <c r="N24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6" spans="1:14" x14ac:dyDescent="0.25">
      <c r="A246" s="89"/>
      <c r="B246" s="100" t="str">
        <f>IF(Expenses7[[#This Row],[Employee ID]]="(enter ID)","(autofill)",IF(Expenses7[[#This Row],[Employee ID]]="","",IFERROR(VLOOKUP(Expenses7[[#This Row],[Employee ID]],[1]!EmployeeInfo[#Data],3,0),"ID ERROR")))</f>
        <v/>
      </c>
      <c r="C246" s="90"/>
      <c r="D246" s="91"/>
      <c r="E246" s="92"/>
      <c r="F246" s="87"/>
      <c r="G246" s="136"/>
      <c r="H246" s="101" t="str">
        <f>IF(Expenses7[[#This Row],[Employee ID]]="(enter ID)","(autofill)",IF(Expenses7[[#This Row],[Employee ID]]="","",IFERROR(VLOOKUP(Expenses7[[#This Row],[Employee ID]],[1]!EmployeeInfo[#Data],7,0),"ID ERROR")))</f>
        <v/>
      </c>
      <c r="I246" s="88"/>
      <c r="J246" s="125"/>
      <c r="K246" s="125"/>
      <c r="L246" s="103" t="str">
        <f>IF(Expenses7[[#This Row],[Employee ID]]="(enter ID)","(autofill)",IF(Expenses7[[#This Row],[Employee ID]]="","",IFERROR(ROUND(Expenses7[[#This Row],['# of Hours]]*Expenses7[[#This Row],[Hourly Rate]],2),0)))</f>
        <v/>
      </c>
      <c r="M246" s="103" t="str">
        <f>IF(Expenses7[[#This Row],[Employee ID]]="(enter ID)","(autofill)",IF(Expenses7[[#This Row],[Employee ID]]="","",IFERROR(ROUND(ROUND(Expenses7[[#This Row],[Miles Traveled]]*0.655,2)+Expenses7[[#This Row],[Meals 
Cost]]+Expenses7[[#This Row],[Lodging Cost]],2),0)))</f>
        <v/>
      </c>
      <c r="N24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7" spans="1:14" x14ac:dyDescent="0.25">
      <c r="A247" s="89"/>
      <c r="B247" s="100" t="str">
        <f>IF(Expenses7[[#This Row],[Employee ID]]="(enter ID)","(autofill)",IF(Expenses7[[#This Row],[Employee ID]]="","",IFERROR(VLOOKUP(Expenses7[[#This Row],[Employee ID]],[1]!EmployeeInfo[#Data],3,0),"ID ERROR")))</f>
        <v/>
      </c>
      <c r="C247" s="90"/>
      <c r="D247" s="91"/>
      <c r="E247" s="92"/>
      <c r="F247" s="87"/>
      <c r="G247" s="136"/>
      <c r="H247" s="101" t="str">
        <f>IF(Expenses7[[#This Row],[Employee ID]]="(enter ID)","(autofill)",IF(Expenses7[[#This Row],[Employee ID]]="","",IFERROR(VLOOKUP(Expenses7[[#This Row],[Employee ID]],[1]!EmployeeInfo[#Data],7,0),"ID ERROR")))</f>
        <v/>
      </c>
      <c r="I247" s="88"/>
      <c r="J247" s="125"/>
      <c r="K247" s="125"/>
      <c r="L247" s="103" t="str">
        <f>IF(Expenses7[[#This Row],[Employee ID]]="(enter ID)","(autofill)",IF(Expenses7[[#This Row],[Employee ID]]="","",IFERROR(ROUND(Expenses7[[#This Row],['# of Hours]]*Expenses7[[#This Row],[Hourly Rate]],2),0)))</f>
        <v/>
      </c>
      <c r="M247" s="103" t="str">
        <f>IF(Expenses7[[#This Row],[Employee ID]]="(enter ID)","(autofill)",IF(Expenses7[[#This Row],[Employee ID]]="","",IFERROR(ROUND(ROUND(Expenses7[[#This Row],[Miles Traveled]]*0.655,2)+Expenses7[[#This Row],[Meals 
Cost]]+Expenses7[[#This Row],[Lodging Cost]],2),0)))</f>
        <v/>
      </c>
      <c r="N24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8" spans="1:14" x14ac:dyDescent="0.25">
      <c r="A248" s="89"/>
      <c r="B248" s="100" t="str">
        <f>IF(Expenses7[[#This Row],[Employee ID]]="(enter ID)","(autofill)",IF(Expenses7[[#This Row],[Employee ID]]="","",IFERROR(VLOOKUP(Expenses7[[#This Row],[Employee ID]],[1]!EmployeeInfo[#Data],3,0),"ID ERROR")))</f>
        <v/>
      </c>
      <c r="C248" s="90"/>
      <c r="D248" s="91"/>
      <c r="E248" s="92"/>
      <c r="F248" s="87"/>
      <c r="G248" s="136"/>
      <c r="H248" s="101" t="str">
        <f>IF(Expenses7[[#This Row],[Employee ID]]="(enter ID)","(autofill)",IF(Expenses7[[#This Row],[Employee ID]]="","",IFERROR(VLOOKUP(Expenses7[[#This Row],[Employee ID]],[1]!EmployeeInfo[#Data],7,0),"ID ERROR")))</f>
        <v/>
      </c>
      <c r="I248" s="88"/>
      <c r="J248" s="125"/>
      <c r="K248" s="125"/>
      <c r="L248" s="103" t="str">
        <f>IF(Expenses7[[#This Row],[Employee ID]]="(enter ID)","(autofill)",IF(Expenses7[[#This Row],[Employee ID]]="","",IFERROR(ROUND(Expenses7[[#This Row],['# of Hours]]*Expenses7[[#This Row],[Hourly Rate]],2),0)))</f>
        <v/>
      </c>
      <c r="M248" s="103" t="str">
        <f>IF(Expenses7[[#This Row],[Employee ID]]="(enter ID)","(autofill)",IF(Expenses7[[#This Row],[Employee ID]]="","",IFERROR(ROUND(ROUND(Expenses7[[#This Row],[Miles Traveled]]*0.655,2)+Expenses7[[#This Row],[Meals 
Cost]]+Expenses7[[#This Row],[Lodging Cost]],2),0)))</f>
        <v/>
      </c>
      <c r="N24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49" spans="1:14" x14ac:dyDescent="0.25">
      <c r="A249" s="89"/>
      <c r="B249" s="100" t="str">
        <f>IF(Expenses7[[#This Row],[Employee ID]]="(enter ID)","(autofill)",IF(Expenses7[[#This Row],[Employee ID]]="","",IFERROR(VLOOKUP(Expenses7[[#This Row],[Employee ID]],[1]!EmployeeInfo[#Data],3,0),"ID ERROR")))</f>
        <v/>
      </c>
      <c r="C249" s="90"/>
      <c r="D249" s="91"/>
      <c r="E249" s="92"/>
      <c r="F249" s="87"/>
      <c r="G249" s="136"/>
      <c r="H249" s="101" t="str">
        <f>IF(Expenses7[[#This Row],[Employee ID]]="(enter ID)","(autofill)",IF(Expenses7[[#This Row],[Employee ID]]="","",IFERROR(VLOOKUP(Expenses7[[#This Row],[Employee ID]],[1]!EmployeeInfo[#Data],7,0),"ID ERROR")))</f>
        <v/>
      </c>
      <c r="I249" s="88"/>
      <c r="J249" s="125"/>
      <c r="K249" s="125"/>
      <c r="L249" s="103" t="str">
        <f>IF(Expenses7[[#This Row],[Employee ID]]="(enter ID)","(autofill)",IF(Expenses7[[#This Row],[Employee ID]]="","",IFERROR(ROUND(Expenses7[[#This Row],['# of Hours]]*Expenses7[[#This Row],[Hourly Rate]],2),0)))</f>
        <v/>
      </c>
      <c r="M249" s="103" t="str">
        <f>IF(Expenses7[[#This Row],[Employee ID]]="(enter ID)","(autofill)",IF(Expenses7[[#This Row],[Employee ID]]="","",IFERROR(ROUND(ROUND(Expenses7[[#This Row],[Miles Traveled]]*0.655,2)+Expenses7[[#This Row],[Meals 
Cost]]+Expenses7[[#This Row],[Lodging Cost]],2),0)))</f>
        <v/>
      </c>
      <c r="N24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0" spans="1:14" x14ac:dyDescent="0.25">
      <c r="A250" s="89"/>
      <c r="B250" s="100" t="str">
        <f>IF(Expenses7[[#This Row],[Employee ID]]="(enter ID)","(autofill)",IF(Expenses7[[#This Row],[Employee ID]]="","",IFERROR(VLOOKUP(Expenses7[[#This Row],[Employee ID]],[1]!EmployeeInfo[#Data],3,0),"ID ERROR")))</f>
        <v/>
      </c>
      <c r="C250" s="90"/>
      <c r="D250" s="91"/>
      <c r="E250" s="92"/>
      <c r="F250" s="87"/>
      <c r="G250" s="136"/>
      <c r="H250" s="101" t="str">
        <f>IF(Expenses7[[#This Row],[Employee ID]]="(enter ID)","(autofill)",IF(Expenses7[[#This Row],[Employee ID]]="","",IFERROR(VLOOKUP(Expenses7[[#This Row],[Employee ID]],[1]!EmployeeInfo[#Data],7,0),"ID ERROR")))</f>
        <v/>
      </c>
      <c r="I250" s="88"/>
      <c r="J250" s="125"/>
      <c r="K250" s="125"/>
      <c r="L250" s="103" t="str">
        <f>IF(Expenses7[[#This Row],[Employee ID]]="(enter ID)","(autofill)",IF(Expenses7[[#This Row],[Employee ID]]="","",IFERROR(ROUND(Expenses7[[#This Row],['# of Hours]]*Expenses7[[#This Row],[Hourly Rate]],2),0)))</f>
        <v/>
      </c>
      <c r="M250" s="103" t="str">
        <f>IF(Expenses7[[#This Row],[Employee ID]]="(enter ID)","(autofill)",IF(Expenses7[[#This Row],[Employee ID]]="","",IFERROR(ROUND(ROUND(Expenses7[[#This Row],[Miles Traveled]]*0.655,2)+Expenses7[[#This Row],[Meals 
Cost]]+Expenses7[[#This Row],[Lodging Cost]],2),0)))</f>
        <v/>
      </c>
      <c r="N25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1" spans="1:14" x14ac:dyDescent="0.25">
      <c r="A251" s="89"/>
      <c r="B251" s="100" t="str">
        <f>IF(Expenses7[[#This Row],[Employee ID]]="(enter ID)","(autofill)",IF(Expenses7[[#This Row],[Employee ID]]="","",IFERROR(VLOOKUP(Expenses7[[#This Row],[Employee ID]],[1]!EmployeeInfo[#Data],3,0),"ID ERROR")))</f>
        <v/>
      </c>
      <c r="C251" s="90"/>
      <c r="D251" s="91"/>
      <c r="E251" s="92"/>
      <c r="F251" s="87"/>
      <c r="G251" s="136"/>
      <c r="H251" s="101" t="str">
        <f>IF(Expenses7[[#This Row],[Employee ID]]="(enter ID)","(autofill)",IF(Expenses7[[#This Row],[Employee ID]]="","",IFERROR(VLOOKUP(Expenses7[[#This Row],[Employee ID]],[1]!EmployeeInfo[#Data],7,0),"ID ERROR")))</f>
        <v/>
      </c>
      <c r="I251" s="88"/>
      <c r="J251" s="125"/>
      <c r="K251" s="125"/>
      <c r="L251" s="103" t="str">
        <f>IF(Expenses7[[#This Row],[Employee ID]]="(enter ID)","(autofill)",IF(Expenses7[[#This Row],[Employee ID]]="","",IFERROR(ROUND(Expenses7[[#This Row],['# of Hours]]*Expenses7[[#This Row],[Hourly Rate]],2),0)))</f>
        <v/>
      </c>
      <c r="M251" s="103" t="str">
        <f>IF(Expenses7[[#This Row],[Employee ID]]="(enter ID)","(autofill)",IF(Expenses7[[#This Row],[Employee ID]]="","",IFERROR(ROUND(ROUND(Expenses7[[#This Row],[Miles Traveled]]*0.655,2)+Expenses7[[#This Row],[Meals 
Cost]]+Expenses7[[#This Row],[Lodging Cost]],2),0)))</f>
        <v/>
      </c>
      <c r="N25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2" spans="1:14" x14ac:dyDescent="0.25">
      <c r="A252" s="89"/>
      <c r="B252" s="100" t="str">
        <f>IF(Expenses7[[#This Row],[Employee ID]]="(enter ID)","(autofill)",IF(Expenses7[[#This Row],[Employee ID]]="","",IFERROR(VLOOKUP(Expenses7[[#This Row],[Employee ID]],[1]!EmployeeInfo[#Data],3,0),"ID ERROR")))</f>
        <v/>
      </c>
      <c r="C252" s="90"/>
      <c r="D252" s="91"/>
      <c r="E252" s="92"/>
      <c r="F252" s="87"/>
      <c r="G252" s="136"/>
      <c r="H252" s="101" t="str">
        <f>IF(Expenses7[[#This Row],[Employee ID]]="(enter ID)","(autofill)",IF(Expenses7[[#This Row],[Employee ID]]="","",IFERROR(VLOOKUP(Expenses7[[#This Row],[Employee ID]],[1]!EmployeeInfo[#Data],7,0),"ID ERROR")))</f>
        <v/>
      </c>
      <c r="I252" s="88"/>
      <c r="J252" s="125"/>
      <c r="K252" s="125"/>
      <c r="L252" s="103" t="str">
        <f>IF(Expenses7[[#This Row],[Employee ID]]="(enter ID)","(autofill)",IF(Expenses7[[#This Row],[Employee ID]]="","",IFERROR(ROUND(Expenses7[[#This Row],['# of Hours]]*Expenses7[[#This Row],[Hourly Rate]],2),0)))</f>
        <v/>
      </c>
      <c r="M252" s="103" t="str">
        <f>IF(Expenses7[[#This Row],[Employee ID]]="(enter ID)","(autofill)",IF(Expenses7[[#This Row],[Employee ID]]="","",IFERROR(ROUND(ROUND(Expenses7[[#This Row],[Miles Traveled]]*0.655,2)+Expenses7[[#This Row],[Meals 
Cost]]+Expenses7[[#This Row],[Lodging Cost]],2),0)))</f>
        <v/>
      </c>
      <c r="N25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3" spans="1:14" x14ac:dyDescent="0.25">
      <c r="A253" s="89"/>
      <c r="B253" s="100" t="str">
        <f>IF(Expenses7[[#This Row],[Employee ID]]="(enter ID)","(autofill)",IF(Expenses7[[#This Row],[Employee ID]]="","",IFERROR(VLOOKUP(Expenses7[[#This Row],[Employee ID]],[1]!EmployeeInfo[#Data],3,0),"ID ERROR")))</f>
        <v/>
      </c>
      <c r="C253" s="90"/>
      <c r="D253" s="91"/>
      <c r="E253" s="92"/>
      <c r="F253" s="87"/>
      <c r="G253" s="136"/>
      <c r="H253" s="101" t="str">
        <f>IF(Expenses7[[#This Row],[Employee ID]]="(enter ID)","(autofill)",IF(Expenses7[[#This Row],[Employee ID]]="","",IFERROR(VLOOKUP(Expenses7[[#This Row],[Employee ID]],[1]!EmployeeInfo[#Data],7,0),"ID ERROR")))</f>
        <v/>
      </c>
      <c r="I253" s="88"/>
      <c r="J253" s="125"/>
      <c r="K253" s="125"/>
      <c r="L253" s="103" t="str">
        <f>IF(Expenses7[[#This Row],[Employee ID]]="(enter ID)","(autofill)",IF(Expenses7[[#This Row],[Employee ID]]="","",IFERROR(ROUND(Expenses7[[#This Row],['# of Hours]]*Expenses7[[#This Row],[Hourly Rate]],2),0)))</f>
        <v/>
      </c>
      <c r="M253" s="103" t="str">
        <f>IF(Expenses7[[#This Row],[Employee ID]]="(enter ID)","(autofill)",IF(Expenses7[[#This Row],[Employee ID]]="","",IFERROR(ROUND(ROUND(Expenses7[[#This Row],[Miles Traveled]]*0.655,2)+Expenses7[[#This Row],[Meals 
Cost]]+Expenses7[[#This Row],[Lodging Cost]],2),0)))</f>
        <v/>
      </c>
      <c r="N25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4" spans="1:14" x14ac:dyDescent="0.25">
      <c r="A254" s="89"/>
      <c r="B254" s="100" t="str">
        <f>IF(Expenses7[[#This Row],[Employee ID]]="(enter ID)","(autofill)",IF(Expenses7[[#This Row],[Employee ID]]="","",IFERROR(VLOOKUP(Expenses7[[#This Row],[Employee ID]],[1]!EmployeeInfo[#Data],3,0),"ID ERROR")))</f>
        <v/>
      </c>
      <c r="C254" s="90"/>
      <c r="D254" s="91"/>
      <c r="E254" s="92"/>
      <c r="F254" s="87"/>
      <c r="G254" s="136"/>
      <c r="H254" s="101" t="str">
        <f>IF(Expenses7[[#This Row],[Employee ID]]="(enter ID)","(autofill)",IF(Expenses7[[#This Row],[Employee ID]]="","",IFERROR(VLOOKUP(Expenses7[[#This Row],[Employee ID]],[1]!EmployeeInfo[#Data],7,0),"ID ERROR")))</f>
        <v/>
      </c>
      <c r="I254" s="88"/>
      <c r="J254" s="125"/>
      <c r="K254" s="125"/>
      <c r="L254" s="103" t="str">
        <f>IF(Expenses7[[#This Row],[Employee ID]]="(enter ID)","(autofill)",IF(Expenses7[[#This Row],[Employee ID]]="","",IFERROR(ROUND(Expenses7[[#This Row],['# of Hours]]*Expenses7[[#This Row],[Hourly Rate]],2),0)))</f>
        <v/>
      </c>
      <c r="M254" s="103" t="str">
        <f>IF(Expenses7[[#This Row],[Employee ID]]="(enter ID)","(autofill)",IF(Expenses7[[#This Row],[Employee ID]]="","",IFERROR(ROUND(ROUND(Expenses7[[#This Row],[Miles Traveled]]*0.655,2)+Expenses7[[#This Row],[Meals 
Cost]]+Expenses7[[#This Row],[Lodging Cost]],2),0)))</f>
        <v/>
      </c>
      <c r="N25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5" spans="1:14" x14ac:dyDescent="0.25">
      <c r="A255" s="89"/>
      <c r="B255" s="100" t="str">
        <f>IF(Expenses7[[#This Row],[Employee ID]]="(enter ID)","(autofill)",IF(Expenses7[[#This Row],[Employee ID]]="","",IFERROR(VLOOKUP(Expenses7[[#This Row],[Employee ID]],[1]!EmployeeInfo[#Data],3,0),"ID ERROR")))</f>
        <v/>
      </c>
      <c r="C255" s="90"/>
      <c r="D255" s="91"/>
      <c r="E255" s="92"/>
      <c r="F255" s="87"/>
      <c r="G255" s="136"/>
      <c r="H255" s="101" t="str">
        <f>IF(Expenses7[[#This Row],[Employee ID]]="(enter ID)","(autofill)",IF(Expenses7[[#This Row],[Employee ID]]="","",IFERROR(VLOOKUP(Expenses7[[#This Row],[Employee ID]],[1]!EmployeeInfo[#Data],7,0),"ID ERROR")))</f>
        <v/>
      </c>
      <c r="I255" s="88"/>
      <c r="J255" s="125"/>
      <c r="K255" s="125"/>
      <c r="L255" s="103" t="str">
        <f>IF(Expenses7[[#This Row],[Employee ID]]="(enter ID)","(autofill)",IF(Expenses7[[#This Row],[Employee ID]]="","",IFERROR(ROUND(Expenses7[[#This Row],['# of Hours]]*Expenses7[[#This Row],[Hourly Rate]],2),0)))</f>
        <v/>
      </c>
      <c r="M255" s="103" t="str">
        <f>IF(Expenses7[[#This Row],[Employee ID]]="(enter ID)","(autofill)",IF(Expenses7[[#This Row],[Employee ID]]="","",IFERROR(ROUND(ROUND(Expenses7[[#This Row],[Miles Traveled]]*0.655,2)+Expenses7[[#This Row],[Meals 
Cost]]+Expenses7[[#This Row],[Lodging Cost]],2),0)))</f>
        <v/>
      </c>
      <c r="N25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6" spans="1:14" x14ac:dyDescent="0.25">
      <c r="A256" s="89"/>
      <c r="B256" s="100" t="str">
        <f>IF(Expenses7[[#This Row],[Employee ID]]="(enter ID)","(autofill)",IF(Expenses7[[#This Row],[Employee ID]]="","",IFERROR(VLOOKUP(Expenses7[[#This Row],[Employee ID]],[1]!EmployeeInfo[#Data],3,0),"ID ERROR")))</f>
        <v/>
      </c>
      <c r="C256" s="90"/>
      <c r="D256" s="91"/>
      <c r="E256" s="92"/>
      <c r="F256" s="87"/>
      <c r="G256" s="136"/>
      <c r="H256" s="101" t="str">
        <f>IF(Expenses7[[#This Row],[Employee ID]]="(enter ID)","(autofill)",IF(Expenses7[[#This Row],[Employee ID]]="","",IFERROR(VLOOKUP(Expenses7[[#This Row],[Employee ID]],[1]!EmployeeInfo[#Data],7,0),"ID ERROR")))</f>
        <v/>
      </c>
      <c r="I256" s="88"/>
      <c r="J256" s="125"/>
      <c r="K256" s="125"/>
      <c r="L256" s="103" t="str">
        <f>IF(Expenses7[[#This Row],[Employee ID]]="(enter ID)","(autofill)",IF(Expenses7[[#This Row],[Employee ID]]="","",IFERROR(ROUND(Expenses7[[#This Row],['# of Hours]]*Expenses7[[#This Row],[Hourly Rate]],2),0)))</f>
        <v/>
      </c>
      <c r="M256" s="103" t="str">
        <f>IF(Expenses7[[#This Row],[Employee ID]]="(enter ID)","(autofill)",IF(Expenses7[[#This Row],[Employee ID]]="","",IFERROR(ROUND(ROUND(Expenses7[[#This Row],[Miles Traveled]]*0.655,2)+Expenses7[[#This Row],[Meals 
Cost]]+Expenses7[[#This Row],[Lodging Cost]],2),0)))</f>
        <v/>
      </c>
      <c r="N25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7" spans="1:14" x14ac:dyDescent="0.25">
      <c r="A257" s="89"/>
      <c r="B257" s="100" t="str">
        <f>IF(Expenses7[[#This Row],[Employee ID]]="(enter ID)","(autofill)",IF(Expenses7[[#This Row],[Employee ID]]="","",IFERROR(VLOOKUP(Expenses7[[#This Row],[Employee ID]],[1]!EmployeeInfo[#Data],3,0),"ID ERROR")))</f>
        <v/>
      </c>
      <c r="C257" s="90"/>
      <c r="D257" s="91"/>
      <c r="E257" s="92"/>
      <c r="F257" s="87"/>
      <c r="G257" s="136"/>
      <c r="H257" s="101" t="str">
        <f>IF(Expenses7[[#This Row],[Employee ID]]="(enter ID)","(autofill)",IF(Expenses7[[#This Row],[Employee ID]]="","",IFERROR(VLOOKUP(Expenses7[[#This Row],[Employee ID]],[1]!EmployeeInfo[#Data],7,0),"ID ERROR")))</f>
        <v/>
      </c>
      <c r="I257" s="88"/>
      <c r="J257" s="125"/>
      <c r="K257" s="125"/>
      <c r="L257" s="103" t="str">
        <f>IF(Expenses7[[#This Row],[Employee ID]]="(enter ID)","(autofill)",IF(Expenses7[[#This Row],[Employee ID]]="","",IFERROR(ROUND(Expenses7[[#This Row],['# of Hours]]*Expenses7[[#This Row],[Hourly Rate]],2),0)))</f>
        <v/>
      </c>
      <c r="M257" s="103" t="str">
        <f>IF(Expenses7[[#This Row],[Employee ID]]="(enter ID)","(autofill)",IF(Expenses7[[#This Row],[Employee ID]]="","",IFERROR(ROUND(ROUND(Expenses7[[#This Row],[Miles Traveled]]*0.655,2)+Expenses7[[#This Row],[Meals 
Cost]]+Expenses7[[#This Row],[Lodging Cost]],2),0)))</f>
        <v/>
      </c>
      <c r="N25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8" spans="1:14" x14ac:dyDescent="0.25">
      <c r="A258" s="89"/>
      <c r="B258" s="100" t="str">
        <f>IF(Expenses7[[#This Row],[Employee ID]]="(enter ID)","(autofill)",IF(Expenses7[[#This Row],[Employee ID]]="","",IFERROR(VLOOKUP(Expenses7[[#This Row],[Employee ID]],[1]!EmployeeInfo[#Data],3,0),"ID ERROR")))</f>
        <v/>
      </c>
      <c r="C258" s="90"/>
      <c r="D258" s="91"/>
      <c r="E258" s="92"/>
      <c r="F258" s="87"/>
      <c r="G258" s="136"/>
      <c r="H258" s="101" t="str">
        <f>IF(Expenses7[[#This Row],[Employee ID]]="(enter ID)","(autofill)",IF(Expenses7[[#This Row],[Employee ID]]="","",IFERROR(VLOOKUP(Expenses7[[#This Row],[Employee ID]],[1]!EmployeeInfo[#Data],7,0),"ID ERROR")))</f>
        <v/>
      </c>
      <c r="I258" s="88"/>
      <c r="J258" s="125"/>
      <c r="K258" s="125"/>
      <c r="L258" s="103" t="str">
        <f>IF(Expenses7[[#This Row],[Employee ID]]="(enter ID)","(autofill)",IF(Expenses7[[#This Row],[Employee ID]]="","",IFERROR(ROUND(Expenses7[[#This Row],['# of Hours]]*Expenses7[[#This Row],[Hourly Rate]],2),0)))</f>
        <v/>
      </c>
      <c r="M258" s="103" t="str">
        <f>IF(Expenses7[[#This Row],[Employee ID]]="(enter ID)","(autofill)",IF(Expenses7[[#This Row],[Employee ID]]="","",IFERROR(ROUND(ROUND(Expenses7[[#This Row],[Miles Traveled]]*0.655,2)+Expenses7[[#This Row],[Meals 
Cost]]+Expenses7[[#This Row],[Lodging Cost]],2),0)))</f>
        <v/>
      </c>
      <c r="N25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59" spans="1:14" x14ac:dyDescent="0.25">
      <c r="A259" s="89"/>
      <c r="B259" s="100" t="str">
        <f>IF(Expenses7[[#This Row],[Employee ID]]="(enter ID)","(autofill)",IF(Expenses7[[#This Row],[Employee ID]]="","",IFERROR(VLOOKUP(Expenses7[[#This Row],[Employee ID]],[1]!EmployeeInfo[#Data],3,0),"ID ERROR")))</f>
        <v/>
      </c>
      <c r="C259" s="90"/>
      <c r="D259" s="91"/>
      <c r="E259" s="92"/>
      <c r="F259" s="87"/>
      <c r="G259" s="136"/>
      <c r="H259" s="101" t="str">
        <f>IF(Expenses7[[#This Row],[Employee ID]]="(enter ID)","(autofill)",IF(Expenses7[[#This Row],[Employee ID]]="","",IFERROR(VLOOKUP(Expenses7[[#This Row],[Employee ID]],[1]!EmployeeInfo[#Data],7,0),"ID ERROR")))</f>
        <v/>
      </c>
      <c r="I259" s="88"/>
      <c r="J259" s="125"/>
      <c r="K259" s="125"/>
      <c r="L259" s="103" t="str">
        <f>IF(Expenses7[[#This Row],[Employee ID]]="(enter ID)","(autofill)",IF(Expenses7[[#This Row],[Employee ID]]="","",IFERROR(ROUND(Expenses7[[#This Row],['# of Hours]]*Expenses7[[#This Row],[Hourly Rate]],2),0)))</f>
        <v/>
      </c>
      <c r="M259" s="103" t="str">
        <f>IF(Expenses7[[#This Row],[Employee ID]]="(enter ID)","(autofill)",IF(Expenses7[[#This Row],[Employee ID]]="","",IFERROR(ROUND(ROUND(Expenses7[[#This Row],[Miles Traveled]]*0.655,2)+Expenses7[[#This Row],[Meals 
Cost]]+Expenses7[[#This Row],[Lodging Cost]],2),0)))</f>
        <v/>
      </c>
      <c r="N25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0" spans="1:14" x14ac:dyDescent="0.25">
      <c r="A260" s="89"/>
      <c r="B260" s="100" t="str">
        <f>IF(Expenses7[[#This Row],[Employee ID]]="(enter ID)","(autofill)",IF(Expenses7[[#This Row],[Employee ID]]="","",IFERROR(VLOOKUP(Expenses7[[#This Row],[Employee ID]],[1]!EmployeeInfo[#Data],3,0),"ID ERROR")))</f>
        <v/>
      </c>
      <c r="C260" s="90"/>
      <c r="D260" s="91"/>
      <c r="E260" s="92"/>
      <c r="F260" s="87"/>
      <c r="G260" s="136"/>
      <c r="H260" s="101" t="str">
        <f>IF(Expenses7[[#This Row],[Employee ID]]="(enter ID)","(autofill)",IF(Expenses7[[#This Row],[Employee ID]]="","",IFERROR(VLOOKUP(Expenses7[[#This Row],[Employee ID]],[1]!EmployeeInfo[#Data],7,0),"ID ERROR")))</f>
        <v/>
      </c>
      <c r="I260" s="88"/>
      <c r="J260" s="125"/>
      <c r="K260" s="125"/>
      <c r="L260" s="103" t="str">
        <f>IF(Expenses7[[#This Row],[Employee ID]]="(enter ID)","(autofill)",IF(Expenses7[[#This Row],[Employee ID]]="","",IFERROR(ROUND(Expenses7[[#This Row],['# of Hours]]*Expenses7[[#This Row],[Hourly Rate]],2),0)))</f>
        <v/>
      </c>
      <c r="M260" s="103" t="str">
        <f>IF(Expenses7[[#This Row],[Employee ID]]="(enter ID)","(autofill)",IF(Expenses7[[#This Row],[Employee ID]]="","",IFERROR(ROUND(ROUND(Expenses7[[#This Row],[Miles Traveled]]*0.655,2)+Expenses7[[#This Row],[Meals 
Cost]]+Expenses7[[#This Row],[Lodging Cost]],2),0)))</f>
        <v/>
      </c>
      <c r="N26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1" spans="1:14" x14ac:dyDescent="0.25">
      <c r="A261" s="89"/>
      <c r="B261" s="100" t="str">
        <f>IF(Expenses7[[#This Row],[Employee ID]]="(enter ID)","(autofill)",IF(Expenses7[[#This Row],[Employee ID]]="","",IFERROR(VLOOKUP(Expenses7[[#This Row],[Employee ID]],[1]!EmployeeInfo[#Data],3,0),"ID ERROR")))</f>
        <v/>
      </c>
      <c r="C261" s="90"/>
      <c r="D261" s="91"/>
      <c r="E261" s="92"/>
      <c r="F261" s="87"/>
      <c r="G261" s="136"/>
      <c r="H261" s="101" t="str">
        <f>IF(Expenses7[[#This Row],[Employee ID]]="(enter ID)","(autofill)",IF(Expenses7[[#This Row],[Employee ID]]="","",IFERROR(VLOOKUP(Expenses7[[#This Row],[Employee ID]],[1]!EmployeeInfo[#Data],7,0),"ID ERROR")))</f>
        <v/>
      </c>
      <c r="I261" s="88"/>
      <c r="J261" s="125"/>
      <c r="K261" s="125"/>
      <c r="L261" s="103" t="str">
        <f>IF(Expenses7[[#This Row],[Employee ID]]="(enter ID)","(autofill)",IF(Expenses7[[#This Row],[Employee ID]]="","",IFERROR(ROUND(Expenses7[[#This Row],['# of Hours]]*Expenses7[[#This Row],[Hourly Rate]],2),0)))</f>
        <v/>
      </c>
      <c r="M261" s="103" t="str">
        <f>IF(Expenses7[[#This Row],[Employee ID]]="(enter ID)","(autofill)",IF(Expenses7[[#This Row],[Employee ID]]="","",IFERROR(ROUND(ROUND(Expenses7[[#This Row],[Miles Traveled]]*0.655,2)+Expenses7[[#This Row],[Meals 
Cost]]+Expenses7[[#This Row],[Lodging Cost]],2),0)))</f>
        <v/>
      </c>
      <c r="N26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2" spans="1:14" x14ac:dyDescent="0.25">
      <c r="A262" s="89"/>
      <c r="B262" s="100" t="str">
        <f>IF(Expenses7[[#This Row],[Employee ID]]="(enter ID)","(autofill)",IF(Expenses7[[#This Row],[Employee ID]]="","",IFERROR(VLOOKUP(Expenses7[[#This Row],[Employee ID]],[1]!EmployeeInfo[#Data],3,0),"ID ERROR")))</f>
        <v/>
      </c>
      <c r="C262" s="90"/>
      <c r="D262" s="91"/>
      <c r="E262" s="92"/>
      <c r="F262" s="87"/>
      <c r="G262" s="136"/>
      <c r="H262" s="101" t="str">
        <f>IF(Expenses7[[#This Row],[Employee ID]]="(enter ID)","(autofill)",IF(Expenses7[[#This Row],[Employee ID]]="","",IFERROR(VLOOKUP(Expenses7[[#This Row],[Employee ID]],[1]!EmployeeInfo[#Data],7,0),"ID ERROR")))</f>
        <v/>
      </c>
      <c r="I262" s="88"/>
      <c r="J262" s="125"/>
      <c r="K262" s="125"/>
      <c r="L262" s="103" t="str">
        <f>IF(Expenses7[[#This Row],[Employee ID]]="(enter ID)","(autofill)",IF(Expenses7[[#This Row],[Employee ID]]="","",IFERROR(ROUND(Expenses7[[#This Row],['# of Hours]]*Expenses7[[#This Row],[Hourly Rate]],2),0)))</f>
        <v/>
      </c>
      <c r="M262" s="103" t="str">
        <f>IF(Expenses7[[#This Row],[Employee ID]]="(enter ID)","(autofill)",IF(Expenses7[[#This Row],[Employee ID]]="","",IFERROR(ROUND(ROUND(Expenses7[[#This Row],[Miles Traveled]]*0.655,2)+Expenses7[[#This Row],[Meals 
Cost]]+Expenses7[[#This Row],[Lodging Cost]],2),0)))</f>
        <v/>
      </c>
      <c r="N26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3" spans="1:14" x14ac:dyDescent="0.25">
      <c r="A263" s="89"/>
      <c r="B263" s="100" t="str">
        <f>IF(Expenses7[[#This Row],[Employee ID]]="(enter ID)","(autofill)",IF(Expenses7[[#This Row],[Employee ID]]="","",IFERROR(VLOOKUP(Expenses7[[#This Row],[Employee ID]],[1]!EmployeeInfo[#Data],3,0),"ID ERROR")))</f>
        <v/>
      </c>
      <c r="C263" s="90"/>
      <c r="D263" s="91"/>
      <c r="E263" s="92"/>
      <c r="F263" s="87"/>
      <c r="G263" s="136"/>
      <c r="H263" s="101" t="str">
        <f>IF(Expenses7[[#This Row],[Employee ID]]="(enter ID)","(autofill)",IF(Expenses7[[#This Row],[Employee ID]]="","",IFERROR(VLOOKUP(Expenses7[[#This Row],[Employee ID]],[1]!EmployeeInfo[#Data],7,0),"ID ERROR")))</f>
        <v/>
      </c>
      <c r="I263" s="88"/>
      <c r="J263" s="125"/>
      <c r="K263" s="125"/>
      <c r="L263" s="103" t="str">
        <f>IF(Expenses7[[#This Row],[Employee ID]]="(enter ID)","(autofill)",IF(Expenses7[[#This Row],[Employee ID]]="","",IFERROR(ROUND(Expenses7[[#This Row],['# of Hours]]*Expenses7[[#This Row],[Hourly Rate]],2),0)))</f>
        <v/>
      </c>
      <c r="M263" s="103" t="str">
        <f>IF(Expenses7[[#This Row],[Employee ID]]="(enter ID)","(autofill)",IF(Expenses7[[#This Row],[Employee ID]]="","",IFERROR(ROUND(ROUND(Expenses7[[#This Row],[Miles Traveled]]*0.655,2)+Expenses7[[#This Row],[Meals 
Cost]]+Expenses7[[#This Row],[Lodging Cost]],2),0)))</f>
        <v/>
      </c>
      <c r="N26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4" spans="1:14" x14ac:dyDescent="0.25">
      <c r="A264" s="89"/>
      <c r="B264" s="100" t="str">
        <f>IF(Expenses7[[#This Row],[Employee ID]]="(enter ID)","(autofill)",IF(Expenses7[[#This Row],[Employee ID]]="","",IFERROR(VLOOKUP(Expenses7[[#This Row],[Employee ID]],[1]!EmployeeInfo[#Data],3,0),"ID ERROR")))</f>
        <v/>
      </c>
      <c r="C264" s="90"/>
      <c r="D264" s="91"/>
      <c r="E264" s="92"/>
      <c r="F264" s="87"/>
      <c r="G264" s="136"/>
      <c r="H264" s="101" t="str">
        <f>IF(Expenses7[[#This Row],[Employee ID]]="(enter ID)","(autofill)",IF(Expenses7[[#This Row],[Employee ID]]="","",IFERROR(VLOOKUP(Expenses7[[#This Row],[Employee ID]],[1]!EmployeeInfo[#Data],7,0),"ID ERROR")))</f>
        <v/>
      </c>
      <c r="I264" s="88"/>
      <c r="J264" s="125"/>
      <c r="K264" s="125"/>
      <c r="L264" s="103" t="str">
        <f>IF(Expenses7[[#This Row],[Employee ID]]="(enter ID)","(autofill)",IF(Expenses7[[#This Row],[Employee ID]]="","",IFERROR(ROUND(Expenses7[[#This Row],['# of Hours]]*Expenses7[[#This Row],[Hourly Rate]],2),0)))</f>
        <v/>
      </c>
      <c r="M264" s="103" t="str">
        <f>IF(Expenses7[[#This Row],[Employee ID]]="(enter ID)","(autofill)",IF(Expenses7[[#This Row],[Employee ID]]="","",IFERROR(ROUND(ROUND(Expenses7[[#This Row],[Miles Traveled]]*0.655,2)+Expenses7[[#This Row],[Meals 
Cost]]+Expenses7[[#This Row],[Lodging Cost]],2),0)))</f>
        <v/>
      </c>
      <c r="N26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5" spans="1:14" x14ac:dyDescent="0.25">
      <c r="A265" s="89"/>
      <c r="B265" s="100" t="str">
        <f>IF(Expenses7[[#This Row],[Employee ID]]="(enter ID)","(autofill)",IF(Expenses7[[#This Row],[Employee ID]]="","",IFERROR(VLOOKUP(Expenses7[[#This Row],[Employee ID]],[1]!EmployeeInfo[#Data],3,0),"ID ERROR")))</f>
        <v/>
      </c>
      <c r="C265" s="90"/>
      <c r="D265" s="91"/>
      <c r="E265" s="92"/>
      <c r="F265" s="87"/>
      <c r="G265" s="136"/>
      <c r="H265" s="101" t="str">
        <f>IF(Expenses7[[#This Row],[Employee ID]]="(enter ID)","(autofill)",IF(Expenses7[[#This Row],[Employee ID]]="","",IFERROR(VLOOKUP(Expenses7[[#This Row],[Employee ID]],[1]!EmployeeInfo[#Data],7,0),"ID ERROR")))</f>
        <v/>
      </c>
      <c r="I265" s="88"/>
      <c r="J265" s="125"/>
      <c r="K265" s="125"/>
      <c r="L265" s="103" t="str">
        <f>IF(Expenses7[[#This Row],[Employee ID]]="(enter ID)","(autofill)",IF(Expenses7[[#This Row],[Employee ID]]="","",IFERROR(ROUND(Expenses7[[#This Row],['# of Hours]]*Expenses7[[#This Row],[Hourly Rate]],2),0)))</f>
        <v/>
      </c>
      <c r="M265" s="103" t="str">
        <f>IF(Expenses7[[#This Row],[Employee ID]]="(enter ID)","(autofill)",IF(Expenses7[[#This Row],[Employee ID]]="","",IFERROR(ROUND(ROUND(Expenses7[[#This Row],[Miles Traveled]]*0.655,2)+Expenses7[[#This Row],[Meals 
Cost]]+Expenses7[[#This Row],[Lodging Cost]],2),0)))</f>
        <v/>
      </c>
      <c r="N26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6" spans="1:14" x14ac:dyDescent="0.25">
      <c r="A266" s="89"/>
      <c r="B266" s="100" t="str">
        <f>IF(Expenses7[[#This Row],[Employee ID]]="(enter ID)","(autofill)",IF(Expenses7[[#This Row],[Employee ID]]="","",IFERROR(VLOOKUP(Expenses7[[#This Row],[Employee ID]],[1]!EmployeeInfo[#Data],3,0),"ID ERROR")))</f>
        <v/>
      </c>
      <c r="C266" s="90"/>
      <c r="D266" s="91"/>
      <c r="E266" s="92"/>
      <c r="F266" s="87"/>
      <c r="G266" s="136"/>
      <c r="H266" s="101" t="str">
        <f>IF(Expenses7[[#This Row],[Employee ID]]="(enter ID)","(autofill)",IF(Expenses7[[#This Row],[Employee ID]]="","",IFERROR(VLOOKUP(Expenses7[[#This Row],[Employee ID]],[1]!EmployeeInfo[#Data],7,0),"ID ERROR")))</f>
        <v/>
      </c>
      <c r="I266" s="88"/>
      <c r="J266" s="125"/>
      <c r="K266" s="125"/>
      <c r="L266" s="103" t="str">
        <f>IF(Expenses7[[#This Row],[Employee ID]]="(enter ID)","(autofill)",IF(Expenses7[[#This Row],[Employee ID]]="","",IFERROR(ROUND(Expenses7[[#This Row],['# of Hours]]*Expenses7[[#This Row],[Hourly Rate]],2),0)))</f>
        <v/>
      </c>
      <c r="M266" s="103" t="str">
        <f>IF(Expenses7[[#This Row],[Employee ID]]="(enter ID)","(autofill)",IF(Expenses7[[#This Row],[Employee ID]]="","",IFERROR(ROUND(ROUND(Expenses7[[#This Row],[Miles Traveled]]*0.655,2)+Expenses7[[#This Row],[Meals 
Cost]]+Expenses7[[#This Row],[Lodging Cost]],2),0)))</f>
        <v/>
      </c>
      <c r="N26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7" spans="1:14" x14ac:dyDescent="0.25">
      <c r="A267" s="89"/>
      <c r="B267" s="100" t="str">
        <f>IF(Expenses7[[#This Row],[Employee ID]]="(enter ID)","(autofill)",IF(Expenses7[[#This Row],[Employee ID]]="","",IFERROR(VLOOKUP(Expenses7[[#This Row],[Employee ID]],[1]!EmployeeInfo[#Data],3,0),"ID ERROR")))</f>
        <v/>
      </c>
      <c r="C267" s="90"/>
      <c r="D267" s="91"/>
      <c r="E267" s="92"/>
      <c r="F267" s="87"/>
      <c r="G267" s="136"/>
      <c r="H267" s="101" t="str">
        <f>IF(Expenses7[[#This Row],[Employee ID]]="(enter ID)","(autofill)",IF(Expenses7[[#This Row],[Employee ID]]="","",IFERROR(VLOOKUP(Expenses7[[#This Row],[Employee ID]],[1]!EmployeeInfo[#Data],7,0),"ID ERROR")))</f>
        <v/>
      </c>
      <c r="I267" s="88"/>
      <c r="J267" s="125"/>
      <c r="K267" s="125"/>
      <c r="L267" s="103" t="str">
        <f>IF(Expenses7[[#This Row],[Employee ID]]="(enter ID)","(autofill)",IF(Expenses7[[#This Row],[Employee ID]]="","",IFERROR(ROUND(Expenses7[[#This Row],['# of Hours]]*Expenses7[[#This Row],[Hourly Rate]],2),0)))</f>
        <v/>
      </c>
      <c r="M267" s="103" t="str">
        <f>IF(Expenses7[[#This Row],[Employee ID]]="(enter ID)","(autofill)",IF(Expenses7[[#This Row],[Employee ID]]="","",IFERROR(ROUND(ROUND(Expenses7[[#This Row],[Miles Traveled]]*0.655,2)+Expenses7[[#This Row],[Meals 
Cost]]+Expenses7[[#This Row],[Lodging Cost]],2),0)))</f>
        <v/>
      </c>
      <c r="N26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8" spans="1:14" x14ac:dyDescent="0.25">
      <c r="A268" s="89"/>
      <c r="B268" s="100" t="str">
        <f>IF(Expenses7[[#This Row],[Employee ID]]="(enter ID)","(autofill)",IF(Expenses7[[#This Row],[Employee ID]]="","",IFERROR(VLOOKUP(Expenses7[[#This Row],[Employee ID]],[1]!EmployeeInfo[#Data],3,0),"ID ERROR")))</f>
        <v/>
      </c>
      <c r="C268" s="90"/>
      <c r="D268" s="91"/>
      <c r="E268" s="92"/>
      <c r="F268" s="87"/>
      <c r="G268" s="136"/>
      <c r="H268" s="101" t="str">
        <f>IF(Expenses7[[#This Row],[Employee ID]]="(enter ID)","(autofill)",IF(Expenses7[[#This Row],[Employee ID]]="","",IFERROR(VLOOKUP(Expenses7[[#This Row],[Employee ID]],[1]!EmployeeInfo[#Data],7,0),"ID ERROR")))</f>
        <v/>
      </c>
      <c r="I268" s="88"/>
      <c r="J268" s="125"/>
      <c r="K268" s="125"/>
      <c r="L268" s="103" t="str">
        <f>IF(Expenses7[[#This Row],[Employee ID]]="(enter ID)","(autofill)",IF(Expenses7[[#This Row],[Employee ID]]="","",IFERROR(ROUND(Expenses7[[#This Row],['# of Hours]]*Expenses7[[#This Row],[Hourly Rate]],2),0)))</f>
        <v/>
      </c>
      <c r="M268" s="103" t="str">
        <f>IF(Expenses7[[#This Row],[Employee ID]]="(enter ID)","(autofill)",IF(Expenses7[[#This Row],[Employee ID]]="","",IFERROR(ROUND(ROUND(Expenses7[[#This Row],[Miles Traveled]]*0.655,2)+Expenses7[[#This Row],[Meals 
Cost]]+Expenses7[[#This Row],[Lodging Cost]],2),0)))</f>
        <v/>
      </c>
      <c r="N26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69" spans="1:14" x14ac:dyDescent="0.25">
      <c r="A269" s="89"/>
      <c r="B269" s="100" t="str">
        <f>IF(Expenses7[[#This Row],[Employee ID]]="(enter ID)","(autofill)",IF(Expenses7[[#This Row],[Employee ID]]="","",IFERROR(VLOOKUP(Expenses7[[#This Row],[Employee ID]],[1]!EmployeeInfo[#Data],3,0),"ID ERROR")))</f>
        <v/>
      </c>
      <c r="C269" s="90"/>
      <c r="D269" s="91"/>
      <c r="E269" s="92"/>
      <c r="F269" s="87"/>
      <c r="G269" s="136"/>
      <c r="H269" s="101" t="str">
        <f>IF(Expenses7[[#This Row],[Employee ID]]="(enter ID)","(autofill)",IF(Expenses7[[#This Row],[Employee ID]]="","",IFERROR(VLOOKUP(Expenses7[[#This Row],[Employee ID]],[1]!EmployeeInfo[#Data],7,0),"ID ERROR")))</f>
        <v/>
      </c>
      <c r="I269" s="88"/>
      <c r="J269" s="125"/>
      <c r="K269" s="125"/>
      <c r="L269" s="103" t="str">
        <f>IF(Expenses7[[#This Row],[Employee ID]]="(enter ID)","(autofill)",IF(Expenses7[[#This Row],[Employee ID]]="","",IFERROR(ROUND(Expenses7[[#This Row],['# of Hours]]*Expenses7[[#This Row],[Hourly Rate]],2),0)))</f>
        <v/>
      </c>
      <c r="M269" s="103" t="str">
        <f>IF(Expenses7[[#This Row],[Employee ID]]="(enter ID)","(autofill)",IF(Expenses7[[#This Row],[Employee ID]]="","",IFERROR(ROUND(ROUND(Expenses7[[#This Row],[Miles Traveled]]*0.655,2)+Expenses7[[#This Row],[Meals 
Cost]]+Expenses7[[#This Row],[Lodging Cost]],2),0)))</f>
        <v/>
      </c>
      <c r="N26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0" spans="1:14" x14ac:dyDescent="0.25">
      <c r="A270" s="89"/>
      <c r="B270" s="100" t="str">
        <f>IF(Expenses7[[#This Row],[Employee ID]]="(enter ID)","(autofill)",IF(Expenses7[[#This Row],[Employee ID]]="","",IFERROR(VLOOKUP(Expenses7[[#This Row],[Employee ID]],[1]!EmployeeInfo[#Data],3,0),"ID ERROR")))</f>
        <v/>
      </c>
      <c r="C270" s="90"/>
      <c r="D270" s="91"/>
      <c r="E270" s="92"/>
      <c r="F270" s="87"/>
      <c r="G270" s="136"/>
      <c r="H270" s="101" t="str">
        <f>IF(Expenses7[[#This Row],[Employee ID]]="(enter ID)","(autofill)",IF(Expenses7[[#This Row],[Employee ID]]="","",IFERROR(VLOOKUP(Expenses7[[#This Row],[Employee ID]],[1]!EmployeeInfo[#Data],7,0),"ID ERROR")))</f>
        <v/>
      </c>
      <c r="I270" s="88"/>
      <c r="J270" s="125"/>
      <c r="K270" s="125"/>
      <c r="L270" s="103" t="str">
        <f>IF(Expenses7[[#This Row],[Employee ID]]="(enter ID)","(autofill)",IF(Expenses7[[#This Row],[Employee ID]]="","",IFERROR(ROUND(Expenses7[[#This Row],['# of Hours]]*Expenses7[[#This Row],[Hourly Rate]],2),0)))</f>
        <v/>
      </c>
      <c r="M270" s="103" t="str">
        <f>IF(Expenses7[[#This Row],[Employee ID]]="(enter ID)","(autofill)",IF(Expenses7[[#This Row],[Employee ID]]="","",IFERROR(ROUND(ROUND(Expenses7[[#This Row],[Miles Traveled]]*0.655,2)+Expenses7[[#This Row],[Meals 
Cost]]+Expenses7[[#This Row],[Lodging Cost]],2),0)))</f>
        <v/>
      </c>
      <c r="N27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1" spans="1:14" x14ac:dyDescent="0.25">
      <c r="A271" s="89"/>
      <c r="B271" s="100" t="str">
        <f>IF(Expenses7[[#This Row],[Employee ID]]="(enter ID)","(autofill)",IF(Expenses7[[#This Row],[Employee ID]]="","",IFERROR(VLOOKUP(Expenses7[[#This Row],[Employee ID]],[1]!EmployeeInfo[#Data],3,0),"ID ERROR")))</f>
        <v/>
      </c>
      <c r="C271" s="90"/>
      <c r="D271" s="91"/>
      <c r="E271" s="92"/>
      <c r="F271" s="87"/>
      <c r="G271" s="136"/>
      <c r="H271" s="101" t="str">
        <f>IF(Expenses7[[#This Row],[Employee ID]]="(enter ID)","(autofill)",IF(Expenses7[[#This Row],[Employee ID]]="","",IFERROR(VLOOKUP(Expenses7[[#This Row],[Employee ID]],[1]!EmployeeInfo[#Data],7,0),"ID ERROR")))</f>
        <v/>
      </c>
      <c r="I271" s="88"/>
      <c r="J271" s="125"/>
      <c r="K271" s="125"/>
      <c r="L271" s="103" t="str">
        <f>IF(Expenses7[[#This Row],[Employee ID]]="(enter ID)","(autofill)",IF(Expenses7[[#This Row],[Employee ID]]="","",IFERROR(ROUND(Expenses7[[#This Row],['# of Hours]]*Expenses7[[#This Row],[Hourly Rate]],2),0)))</f>
        <v/>
      </c>
      <c r="M271" s="103" t="str">
        <f>IF(Expenses7[[#This Row],[Employee ID]]="(enter ID)","(autofill)",IF(Expenses7[[#This Row],[Employee ID]]="","",IFERROR(ROUND(ROUND(Expenses7[[#This Row],[Miles Traveled]]*0.655,2)+Expenses7[[#This Row],[Meals 
Cost]]+Expenses7[[#This Row],[Lodging Cost]],2),0)))</f>
        <v/>
      </c>
      <c r="N27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2" spans="1:14" x14ac:dyDescent="0.25">
      <c r="A272" s="89"/>
      <c r="B272" s="100" t="str">
        <f>IF(Expenses7[[#This Row],[Employee ID]]="(enter ID)","(autofill)",IF(Expenses7[[#This Row],[Employee ID]]="","",IFERROR(VLOOKUP(Expenses7[[#This Row],[Employee ID]],[1]!EmployeeInfo[#Data],3,0),"ID ERROR")))</f>
        <v/>
      </c>
      <c r="C272" s="90"/>
      <c r="D272" s="91"/>
      <c r="E272" s="92"/>
      <c r="F272" s="87"/>
      <c r="G272" s="136"/>
      <c r="H272" s="101" t="str">
        <f>IF(Expenses7[[#This Row],[Employee ID]]="(enter ID)","(autofill)",IF(Expenses7[[#This Row],[Employee ID]]="","",IFERROR(VLOOKUP(Expenses7[[#This Row],[Employee ID]],[1]!EmployeeInfo[#Data],7,0),"ID ERROR")))</f>
        <v/>
      </c>
      <c r="I272" s="88"/>
      <c r="J272" s="125"/>
      <c r="K272" s="125"/>
      <c r="L272" s="103" t="str">
        <f>IF(Expenses7[[#This Row],[Employee ID]]="(enter ID)","(autofill)",IF(Expenses7[[#This Row],[Employee ID]]="","",IFERROR(ROUND(Expenses7[[#This Row],['# of Hours]]*Expenses7[[#This Row],[Hourly Rate]],2),0)))</f>
        <v/>
      </c>
      <c r="M272" s="103" t="str">
        <f>IF(Expenses7[[#This Row],[Employee ID]]="(enter ID)","(autofill)",IF(Expenses7[[#This Row],[Employee ID]]="","",IFERROR(ROUND(ROUND(Expenses7[[#This Row],[Miles Traveled]]*0.655,2)+Expenses7[[#This Row],[Meals 
Cost]]+Expenses7[[#This Row],[Lodging Cost]],2),0)))</f>
        <v/>
      </c>
      <c r="N27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3" spans="1:14" x14ac:dyDescent="0.25">
      <c r="A273" s="89"/>
      <c r="B273" s="100" t="str">
        <f>IF(Expenses7[[#This Row],[Employee ID]]="(enter ID)","(autofill)",IF(Expenses7[[#This Row],[Employee ID]]="","",IFERROR(VLOOKUP(Expenses7[[#This Row],[Employee ID]],[1]!EmployeeInfo[#Data],3,0),"ID ERROR")))</f>
        <v/>
      </c>
      <c r="C273" s="90"/>
      <c r="D273" s="91"/>
      <c r="E273" s="92"/>
      <c r="F273" s="87"/>
      <c r="G273" s="136"/>
      <c r="H273" s="101" t="str">
        <f>IF(Expenses7[[#This Row],[Employee ID]]="(enter ID)","(autofill)",IF(Expenses7[[#This Row],[Employee ID]]="","",IFERROR(VLOOKUP(Expenses7[[#This Row],[Employee ID]],[1]!EmployeeInfo[#Data],7,0),"ID ERROR")))</f>
        <v/>
      </c>
      <c r="I273" s="88"/>
      <c r="J273" s="125"/>
      <c r="K273" s="125"/>
      <c r="L273" s="103" t="str">
        <f>IF(Expenses7[[#This Row],[Employee ID]]="(enter ID)","(autofill)",IF(Expenses7[[#This Row],[Employee ID]]="","",IFERROR(ROUND(Expenses7[[#This Row],['# of Hours]]*Expenses7[[#This Row],[Hourly Rate]],2),0)))</f>
        <v/>
      </c>
      <c r="M273" s="103" t="str">
        <f>IF(Expenses7[[#This Row],[Employee ID]]="(enter ID)","(autofill)",IF(Expenses7[[#This Row],[Employee ID]]="","",IFERROR(ROUND(ROUND(Expenses7[[#This Row],[Miles Traveled]]*0.655,2)+Expenses7[[#This Row],[Meals 
Cost]]+Expenses7[[#This Row],[Lodging Cost]],2),0)))</f>
        <v/>
      </c>
      <c r="N27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4" spans="1:14" x14ac:dyDescent="0.25">
      <c r="A274" s="89"/>
      <c r="B274" s="100" t="str">
        <f>IF(Expenses7[[#This Row],[Employee ID]]="(enter ID)","(autofill)",IF(Expenses7[[#This Row],[Employee ID]]="","",IFERROR(VLOOKUP(Expenses7[[#This Row],[Employee ID]],[1]!EmployeeInfo[#Data],3,0),"ID ERROR")))</f>
        <v/>
      </c>
      <c r="C274" s="90"/>
      <c r="D274" s="91"/>
      <c r="E274" s="92"/>
      <c r="F274" s="87"/>
      <c r="G274" s="136"/>
      <c r="H274" s="101" t="str">
        <f>IF(Expenses7[[#This Row],[Employee ID]]="(enter ID)","(autofill)",IF(Expenses7[[#This Row],[Employee ID]]="","",IFERROR(VLOOKUP(Expenses7[[#This Row],[Employee ID]],[1]!EmployeeInfo[#Data],7,0),"ID ERROR")))</f>
        <v/>
      </c>
      <c r="I274" s="88"/>
      <c r="J274" s="125"/>
      <c r="K274" s="125"/>
      <c r="L274" s="103" t="str">
        <f>IF(Expenses7[[#This Row],[Employee ID]]="(enter ID)","(autofill)",IF(Expenses7[[#This Row],[Employee ID]]="","",IFERROR(ROUND(Expenses7[[#This Row],['# of Hours]]*Expenses7[[#This Row],[Hourly Rate]],2),0)))</f>
        <v/>
      </c>
      <c r="M274" s="103" t="str">
        <f>IF(Expenses7[[#This Row],[Employee ID]]="(enter ID)","(autofill)",IF(Expenses7[[#This Row],[Employee ID]]="","",IFERROR(ROUND(ROUND(Expenses7[[#This Row],[Miles Traveled]]*0.655,2)+Expenses7[[#This Row],[Meals 
Cost]]+Expenses7[[#This Row],[Lodging Cost]],2),0)))</f>
        <v/>
      </c>
      <c r="N27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5" spans="1:14" x14ac:dyDescent="0.25">
      <c r="A275" s="89"/>
      <c r="B275" s="100" t="str">
        <f>IF(Expenses7[[#This Row],[Employee ID]]="(enter ID)","(autofill)",IF(Expenses7[[#This Row],[Employee ID]]="","",IFERROR(VLOOKUP(Expenses7[[#This Row],[Employee ID]],[1]!EmployeeInfo[#Data],3,0),"ID ERROR")))</f>
        <v/>
      </c>
      <c r="C275" s="90"/>
      <c r="D275" s="91"/>
      <c r="E275" s="92"/>
      <c r="F275" s="87"/>
      <c r="G275" s="136"/>
      <c r="H275" s="101" t="str">
        <f>IF(Expenses7[[#This Row],[Employee ID]]="(enter ID)","(autofill)",IF(Expenses7[[#This Row],[Employee ID]]="","",IFERROR(VLOOKUP(Expenses7[[#This Row],[Employee ID]],[1]!EmployeeInfo[#Data],7,0),"ID ERROR")))</f>
        <v/>
      </c>
      <c r="I275" s="88"/>
      <c r="J275" s="125"/>
      <c r="K275" s="125"/>
      <c r="L275" s="103" t="str">
        <f>IF(Expenses7[[#This Row],[Employee ID]]="(enter ID)","(autofill)",IF(Expenses7[[#This Row],[Employee ID]]="","",IFERROR(ROUND(Expenses7[[#This Row],['# of Hours]]*Expenses7[[#This Row],[Hourly Rate]],2),0)))</f>
        <v/>
      </c>
      <c r="M275" s="103" t="str">
        <f>IF(Expenses7[[#This Row],[Employee ID]]="(enter ID)","(autofill)",IF(Expenses7[[#This Row],[Employee ID]]="","",IFERROR(ROUND(ROUND(Expenses7[[#This Row],[Miles Traveled]]*0.655,2)+Expenses7[[#This Row],[Meals 
Cost]]+Expenses7[[#This Row],[Lodging Cost]],2),0)))</f>
        <v/>
      </c>
      <c r="N27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6" spans="1:14" x14ac:dyDescent="0.25">
      <c r="A276" s="89"/>
      <c r="B276" s="100" t="str">
        <f>IF(Expenses7[[#This Row],[Employee ID]]="(enter ID)","(autofill)",IF(Expenses7[[#This Row],[Employee ID]]="","",IFERROR(VLOOKUP(Expenses7[[#This Row],[Employee ID]],[1]!EmployeeInfo[#Data],3,0),"ID ERROR")))</f>
        <v/>
      </c>
      <c r="C276" s="90"/>
      <c r="D276" s="91"/>
      <c r="E276" s="92"/>
      <c r="F276" s="87"/>
      <c r="G276" s="136"/>
      <c r="H276" s="101" t="str">
        <f>IF(Expenses7[[#This Row],[Employee ID]]="(enter ID)","(autofill)",IF(Expenses7[[#This Row],[Employee ID]]="","",IFERROR(VLOOKUP(Expenses7[[#This Row],[Employee ID]],[1]!EmployeeInfo[#Data],7,0),"ID ERROR")))</f>
        <v/>
      </c>
      <c r="I276" s="88"/>
      <c r="J276" s="125"/>
      <c r="K276" s="125"/>
      <c r="L276" s="103" t="str">
        <f>IF(Expenses7[[#This Row],[Employee ID]]="(enter ID)","(autofill)",IF(Expenses7[[#This Row],[Employee ID]]="","",IFERROR(ROUND(Expenses7[[#This Row],['# of Hours]]*Expenses7[[#This Row],[Hourly Rate]],2),0)))</f>
        <v/>
      </c>
      <c r="M276" s="103" t="str">
        <f>IF(Expenses7[[#This Row],[Employee ID]]="(enter ID)","(autofill)",IF(Expenses7[[#This Row],[Employee ID]]="","",IFERROR(ROUND(ROUND(Expenses7[[#This Row],[Miles Traveled]]*0.655,2)+Expenses7[[#This Row],[Meals 
Cost]]+Expenses7[[#This Row],[Lodging Cost]],2),0)))</f>
        <v/>
      </c>
      <c r="N27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7" spans="1:14" x14ac:dyDescent="0.25">
      <c r="A277" s="89"/>
      <c r="B277" s="100" t="str">
        <f>IF(Expenses7[[#This Row],[Employee ID]]="(enter ID)","(autofill)",IF(Expenses7[[#This Row],[Employee ID]]="","",IFERROR(VLOOKUP(Expenses7[[#This Row],[Employee ID]],[1]!EmployeeInfo[#Data],3,0),"ID ERROR")))</f>
        <v/>
      </c>
      <c r="C277" s="90"/>
      <c r="D277" s="91"/>
      <c r="E277" s="92"/>
      <c r="F277" s="87"/>
      <c r="G277" s="136"/>
      <c r="H277" s="101" t="str">
        <f>IF(Expenses7[[#This Row],[Employee ID]]="(enter ID)","(autofill)",IF(Expenses7[[#This Row],[Employee ID]]="","",IFERROR(VLOOKUP(Expenses7[[#This Row],[Employee ID]],[1]!EmployeeInfo[#Data],7,0),"ID ERROR")))</f>
        <v/>
      </c>
      <c r="I277" s="88"/>
      <c r="J277" s="125"/>
      <c r="K277" s="125"/>
      <c r="L277" s="103" t="str">
        <f>IF(Expenses7[[#This Row],[Employee ID]]="(enter ID)","(autofill)",IF(Expenses7[[#This Row],[Employee ID]]="","",IFERROR(ROUND(Expenses7[[#This Row],['# of Hours]]*Expenses7[[#This Row],[Hourly Rate]],2),0)))</f>
        <v/>
      </c>
      <c r="M277" s="103" t="str">
        <f>IF(Expenses7[[#This Row],[Employee ID]]="(enter ID)","(autofill)",IF(Expenses7[[#This Row],[Employee ID]]="","",IFERROR(ROUND(ROUND(Expenses7[[#This Row],[Miles Traveled]]*0.655,2)+Expenses7[[#This Row],[Meals 
Cost]]+Expenses7[[#This Row],[Lodging Cost]],2),0)))</f>
        <v/>
      </c>
      <c r="N27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8" spans="1:14" x14ac:dyDescent="0.25">
      <c r="A278" s="89"/>
      <c r="B278" s="100" t="str">
        <f>IF(Expenses7[[#This Row],[Employee ID]]="(enter ID)","(autofill)",IF(Expenses7[[#This Row],[Employee ID]]="","",IFERROR(VLOOKUP(Expenses7[[#This Row],[Employee ID]],[1]!EmployeeInfo[#Data],3,0),"ID ERROR")))</f>
        <v/>
      </c>
      <c r="C278" s="90"/>
      <c r="D278" s="91"/>
      <c r="E278" s="92"/>
      <c r="F278" s="87"/>
      <c r="G278" s="136"/>
      <c r="H278" s="101" t="str">
        <f>IF(Expenses7[[#This Row],[Employee ID]]="(enter ID)","(autofill)",IF(Expenses7[[#This Row],[Employee ID]]="","",IFERROR(VLOOKUP(Expenses7[[#This Row],[Employee ID]],[1]!EmployeeInfo[#Data],7,0),"ID ERROR")))</f>
        <v/>
      </c>
      <c r="I278" s="88"/>
      <c r="J278" s="125"/>
      <c r="K278" s="125"/>
      <c r="L278" s="103" t="str">
        <f>IF(Expenses7[[#This Row],[Employee ID]]="(enter ID)","(autofill)",IF(Expenses7[[#This Row],[Employee ID]]="","",IFERROR(ROUND(Expenses7[[#This Row],['# of Hours]]*Expenses7[[#This Row],[Hourly Rate]],2),0)))</f>
        <v/>
      </c>
      <c r="M278" s="103" t="str">
        <f>IF(Expenses7[[#This Row],[Employee ID]]="(enter ID)","(autofill)",IF(Expenses7[[#This Row],[Employee ID]]="","",IFERROR(ROUND(ROUND(Expenses7[[#This Row],[Miles Traveled]]*0.655,2)+Expenses7[[#This Row],[Meals 
Cost]]+Expenses7[[#This Row],[Lodging Cost]],2),0)))</f>
        <v/>
      </c>
      <c r="N27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79" spans="1:14" x14ac:dyDescent="0.25">
      <c r="A279" s="89"/>
      <c r="B279" s="100" t="str">
        <f>IF(Expenses7[[#This Row],[Employee ID]]="(enter ID)","(autofill)",IF(Expenses7[[#This Row],[Employee ID]]="","",IFERROR(VLOOKUP(Expenses7[[#This Row],[Employee ID]],[1]!EmployeeInfo[#Data],3,0),"ID ERROR")))</f>
        <v/>
      </c>
      <c r="C279" s="90"/>
      <c r="D279" s="91"/>
      <c r="E279" s="92"/>
      <c r="F279" s="87"/>
      <c r="G279" s="136"/>
      <c r="H279" s="101" t="str">
        <f>IF(Expenses7[[#This Row],[Employee ID]]="(enter ID)","(autofill)",IF(Expenses7[[#This Row],[Employee ID]]="","",IFERROR(VLOOKUP(Expenses7[[#This Row],[Employee ID]],[1]!EmployeeInfo[#Data],7,0),"ID ERROR")))</f>
        <v/>
      </c>
      <c r="I279" s="88"/>
      <c r="J279" s="125"/>
      <c r="K279" s="125"/>
      <c r="L279" s="103" t="str">
        <f>IF(Expenses7[[#This Row],[Employee ID]]="(enter ID)","(autofill)",IF(Expenses7[[#This Row],[Employee ID]]="","",IFERROR(ROUND(Expenses7[[#This Row],['# of Hours]]*Expenses7[[#This Row],[Hourly Rate]],2),0)))</f>
        <v/>
      </c>
      <c r="M279" s="103" t="str">
        <f>IF(Expenses7[[#This Row],[Employee ID]]="(enter ID)","(autofill)",IF(Expenses7[[#This Row],[Employee ID]]="","",IFERROR(ROUND(ROUND(Expenses7[[#This Row],[Miles Traveled]]*0.655,2)+Expenses7[[#This Row],[Meals 
Cost]]+Expenses7[[#This Row],[Lodging Cost]],2),0)))</f>
        <v/>
      </c>
      <c r="N27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0" spans="1:14" x14ac:dyDescent="0.25">
      <c r="A280" s="89"/>
      <c r="B280" s="100" t="str">
        <f>IF(Expenses7[[#This Row],[Employee ID]]="(enter ID)","(autofill)",IF(Expenses7[[#This Row],[Employee ID]]="","",IFERROR(VLOOKUP(Expenses7[[#This Row],[Employee ID]],[1]!EmployeeInfo[#Data],3,0),"ID ERROR")))</f>
        <v/>
      </c>
      <c r="C280" s="90"/>
      <c r="D280" s="91"/>
      <c r="E280" s="92"/>
      <c r="F280" s="87"/>
      <c r="G280" s="136"/>
      <c r="H280" s="101" t="str">
        <f>IF(Expenses7[[#This Row],[Employee ID]]="(enter ID)","(autofill)",IF(Expenses7[[#This Row],[Employee ID]]="","",IFERROR(VLOOKUP(Expenses7[[#This Row],[Employee ID]],[1]!EmployeeInfo[#Data],7,0),"ID ERROR")))</f>
        <v/>
      </c>
      <c r="I280" s="88"/>
      <c r="J280" s="125"/>
      <c r="K280" s="125"/>
      <c r="L280" s="103" t="str">
        <f>IF(Expenses7[[#This Row],[Employee ID]]="(enter ID)","(autofill)",IF(Expenses7[[#This Row],[Employee ID]]="","",IFERROR(ROUND(Expenses7[[#This Row],['# of Hours]]*Expenses7[[#This Row],[Hourly Rate]],2),0)))</f>
        <v/>
      </c>
      <c r="M280" s="103" t="str">
        <f>IF(Expenses7[[#This Row],[Employee ID]]="(enter ID)","(autofill)",IF(Expenses7[[#This Row],[Employee ID]]="","",IFERROR(ROUND(ROUND(Expenses7[[#This Row],[Miles Traveled]]*0.655,2)+Expenses7[[#This Row],[Meals 
Cost]]+Expenses7[[#This Row],[Lodging Cost]],2),0)))</f>
        <v/>
      </c>
      <c r="N28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1" spans="1:14" x14ac:dyDescent="0.25">
      <c r="A281" s="89"/>
      <c r="B281" s="100" t="str">
        <f>IF(Expenses7[[#This Row],[Employee ID]]="(enter ID)","(autofill)",IF(Expenses7[[#This Row],[Employee ID]]="","",IFERROR(VLOOKUP(Expenses7[[#This Row],[Employee ID]],[1]!EmployeeInfo[#Data],3,0),"ID ERROR")))</f>
        <v/>
      </c>
      <c r="C281" s="90"/>
      <c r="D281" s="91"/>
      <c r="E281" s="92"/>
      <c r="F281" s="87"/>
      <c r="G281" s="136"/>
      <c r="H281" s="101" t="str">
        <f>IF(Expenses7[[#This Row],[Employee ID]]="(enter ID)","(autofill)",IF(Expenses7[[#This Row],[Employee ID]]="","",IFERROR(VLOOKUP(Expenses7[[#This Row],[Employee ID]],[1]!EmployeeInfo[#Data],7,0),"ID ERROR")))</f>
        <v/>
      </c>
      <c r="I281" s="88"/>
      <c r="J281" s="125"/>
      <c r="K281" s="125"/>
      <c r="L281" s="103" t="str">
        <f>IF(Expenses7[[#This Row],[Employee ID]]="(enter ID)","(autofill)",IF(Expenses7[[#This Row],[Employee ID]]="","",IFERROR(ROUND(Expenses7[[#This Row],['# of Hours]]*Expenses7[[#This Row],[Hourly Rate]],2),0)))</f>
        <v/>
      </c>
      <c r="M281" s="103" t="str">
        <f>IF(Expenses7[[#This Row],[Employee ID]]="(enter ID)","(autofill)",IF(Expenses7[[#This Row],[Employee ID]]="","",IFERROR(ROUND(ROUND(Expenses7[[#This Row],[Miles Traveled]]*0.655,2)+Expenses7[[#This Row],[Meals 
Cost]]+Expenses7[[#This Row],[Lodging Cost]],2),0)))</f>
        <v/>
      </c>
      <c r="N28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2" spans="1:14" x14ac:dyDescent="0.25">
      <c r="A282" s="89"/>
      <c r="B282" s="100" t="str">
        <f>IF(Expenses7[[#This Row],[Employee ID]]="(enter ID)","(autofill)",IF(Expenses7[[#This Row],[Employee ID]]="","",IFERROR(VLOOKUP(Expenses7[[#This Row],[Employee ID]],[1]!EmployeeInfo[#Data],3,0),"ID ERROR")))</f>
        <v/>
      </c>
      <c r="C282" s="90"/>
      <c r="D282" s="91"/>
      <c r="E282" s="92"/>
      <c r="F282" s="87"/>
      <c r="G282" s="136"/>
      <c r="H282" s="101" t="str">
        <f>IF(Expenses7[[#This Row],[Employee ID]]="(enter ID)","(autofill)",IF(Expenses7[[#This Row],[Employee ID]]="","",IFERROR(VLOOKUP(Expenses7[[#This Row],[Employee ID]],[1]!EmployeeInfo[#Data],7,0),"ID ERROR")))</f>
        <v/>
      </c>
      <c r="I282" s="88"/>
      <c r="J282" s="125"/>
      <c r="K282" s="125"/>
      <c r="L282" s="103" t="str">
        <f>IF(Expenses7[[#This Row],[Employee ID]]="(enter ID)","(autofill)",IF(Expenses7[[#This Row],[Employee ID]]="","",IFERROR(ROUND(Expenses7[[#This Row],['# of Hours]]*Expenses7[[#This Row],[Hourly Rate]],2),0)))</f>
        <v/>
      </c>
      <c r="M282" s="103" t="str">
        <f>IF(Expenses7[[#This Row],[Employee ID]]="(enter ID)","(autofill)",IF(Expenses7[[#This Row],[Employee ID]]="","",IFERROR(ROUND(ROUND(Expenses7[[#This Row],[Miles Traveled]]*0.655,2)+Expenses7[[#This Row],[Meals 
Cost]]+Expenses7[[#This Row],[Lodging Cost]],2),0)))</f>
        <v/>
      </c>
      <c r="N28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3" spans="1:14" x14ac:dyDescent="0.25">
      <c r="A283" s="89"/>
      <c r="B283" s="100" t="str">
        <f>IF(Expenses7[[#This Row],[Employee ID]]="(enter ID)","(autofill)",IF(Expenses7[[#This Row],[Employee ID]]="","",IFERROR(VLOOKUP(Expenses7[[#This Row],[Employee ID]],[1]!EmployeeInfo[#Data],3,0),"ID ERROR")))</f>
        <v/>
      </c>
      <c r="C283" s="90"/>
      <c r="D283" s="91"/>
      <c r="E283" s="92"/>
      <c r="F283" s="87"/>
      <c r="G283" s="136"/>
      <c r="H283" s="101" t="str">
        <f>IF(Expenses7[[#This Row],[Employee ID]]="(enter ID)","(autofill)",IF(Expenses7[[#This Row],[Employee ID]]="","",IFERROR(VLOOKUP(Expenses7[[#This Row],[Employee ID]],[1]!EmployeeInfo[#Data],7,0),"ID ERROR")))</f>
        <v/>
      </c>
      <c r="I283" s="88"/>
      <c r="J283" s="125"/>
      <c r="K283" s="125"/>
      <c r="L283" s="103" t="str">
        <f>IF(Expenses7[[#This Row],[Employee ID]]="(enter ID)","(autofill)",IF(Expenses7[[#This Row],[Employee ID]]="","",IFERROR(ROUND(Expenses7[[#This Row],['# of Hours]]*Expenses7[[#This Row],[Hourly Rate]],2),0)))</f>
        <v/>
      </c>
      <c r="M283" s="103" t="str">
        <f>IF(Expenses7[[#This Row],[Employee ID]]="(enter ID)","(autofill)",IF(Expenses7[[#This Row],[Employee ID]]="","",IFERROR(ROUND(ROUND(Expenses7[[#This Row],[Miles Traveled]]*0.655,2)+Expenses7[[#This Row],[Meals 
Cost]]+Expenses7[[#This Row],[Lodging Cost]],2),0)))</f>
        <v/>
      </c>
      <c r="N28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4" spans="1:14" x14ac:dyDescent="0.25">
      <c r="A284" s="89"/>
      <c r="B284" s="100" t="str">
        <f>IF(Expenses7[[#This Row],[Employee ID]]="(enter ID)","(autofill)",IF(Expenses7[[#This Row],[Employee ID]]="","",IFERROR(VLOOKUP(Expenses7[[#This Row],[Employee ID]],[1]!EmployeeInfo[#Data],3,0),"ID ERROR")))</f>
        <v/>
      </c>
      <c r="C284" s="90"/>
      <c r="D284" s="91"/>
      <c r="E284" s="92"/>
      <c r="F284" s="87"/>
      <c r="G284" s="136"/>
      <c r="H284" s="101" t="str">
        <f>IF(Expenses7[[#This Row],[Employee ID]]="(enter ID)","(autofill)",IF(Expenses7[[#This Row],[Employee ID]]="","",IFERROR(VLOOKUP(Expenses7[[#This Row],[Employee ID]],[1]!EmployeeInfo[#Data],7,0),"ID ERROR")))</f>
        <v/>
      </c>
      <c r="I284" s="88"/>
      <c r="J284" s="125"/>
      <c r="K284" s="125"/>
      <c r="L284" s="103" t="str">
        <f>IF(Expenses7[[#This Row],[Employee ID]]="(enter ID)","(autofill)",IF(Expenses7[[#This Row],[Employee ID]]="","",IFERROR(ROUND(Expenses7[[#This Row],['# of Hours]]*Expenses7[[#This Row],[Hourly Rate]],2),0)))</f>
        <v/>
      </c>
      <c r="M284" s="103" t="str">
        <f>IF(Expenses7[[#This Row],[Employee ID]]="(enter ID)","(autofill)",IF(Expenses7[[#This Row],[Employee ID]]="","",IFERROR(ROUND(ROUND(Expenses7[[#This Row],[Miles Traveled]]*0.655,2)+Expenses7[[#This Row],[Meals 
Cost]]+Expenses7[[#This Row],[Lodging Cost]],2),0)))</f>
        <v/>
      </c>
      <c r="N28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5" spans="1:14" x14ac:dyDescent="0.25">
      <c r="A285" s="89"/>
      <c r="B285" s="100" t="str">
        <f>IF(Expenses7[[#This Row],[Employee ID]]="(enter ID)","(autofill)",IF(Expenses7[[#This Row],[Employee ID]]="","",IFERROR(VLOOKUP(Expenses7[[#This Row],[Employee ID]],[1]!EmployeeInfo[#Data],3,0),"ID ERROR")))</f>
        <v/>
      </c>
      <c r="C285" s="90"/>
      <c r="D285" s="91"/>
      <c r="E285" s="92"/>
      <c r="F285" s="87"/>
      <c r="G285" s="136"/>
      <c r="H285" s="101" t="str">
        <f>IF(Expenses7[[#This Row],[Employee ID]]="(enter ID)","(autofill)",IF(Expenses7[[#This Row],[Employee ID]]="","",IFERROR(VLOOKUP(Expenses7[[#This Row],[Employee ID]],[1]!EmployeeInfo[#Data],7,0),"ID ERROR")))</f>
        <v/>
      </c>
      <c r="I285" s="88"/>
      <c r="J285" s="125"/>
      <c r="K285" s="125"/>
      <c r="L285" s="103" t="str">
        <f>IF(Expenses7[[#This Row],[Employee ID]]="(enter ID)","(autofill)",IF(Expenses7[[#This Row],[Employee ID]]="","",IFERROR(ROUND(Expenses7[[#This Row],['# of Hours]]*Expenses7[[#This Row],[Hourly Rate]],2),0)))</f>
        <v/>
      </c>
      <c r="M285" s="103" t="str">
        <f>IF(Expenses7[[#This Row],[Employee ID]]="(enter ID)","(autofill)",IF(Expenses7[[#This Row],[Employee ID]]="","",IFERROR(ROUND(ROUND(Expenses7[[#This Row],[Miles Traveled]]*0.655,2)+Expenses7[[#This Row],[Meals 
Cost]]+Expenses7[[#This Row],[Lodging Cost]],2),0)))</f>
        <v/>
      </c>
      <c r="N28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6" spans="1:14" x14ac:dyDescent="0.25">
      <c r="A286" s="89"/>
      <c r="B286" s="100" t="str">
        <f>IF(Expenses7[[#This Row],[Employee ID]]="(enter ID)","(autofill)",IF(Expenses7[[#This Row],[Employee ID]]="","",IFERROR(VLOOKUP(Expenses7[[#This Row],[Employee ID]],[1]!EmployeeInfo[#Data],3,0),"ID ERROR")))</f>
        <v/>
      </c>
      <c r="C286" s="90"/>
      <c r="D286" s="91"/>
      <c r="E286" s="92"/>
      <c r="F286" s="87"/>
      <c r="G286" s="136"/>
      <c r="H286" s="101" t="str">
        <f>IF(Expenses7[[#This Row],[Employee ID]]="(enter ID)","(autofill)",IF(Expenses7[[#This Row],[Employee ID]]="","",IFERROR(VLOOKUP(Expenses7[[#This Row],[Employee ID]],[1]!EmployeeInfo[#Data],7,0),"ID ERROR")))</f>
        <v/>
      </c>
      <c r="I286" s="88"/>
      <c r="J286" s="125"/>
      <c r="K286" s="125"/>
      <c r="L286" s="103" t="str">
        <f>IF(Expenses7[[#This Row],[Employee ID]]="(enter ID)","(autofill)",IF(Expenses7[[#This Row],[Employee ID]]="","",IFERROR(ROUND(Expenses7[[#This Row],['# of Hours]]*Expenses7[[#This Row],[Hourly Rate]],2),0)))</f>
        <v/>
      </c>
      <c r="M286" s="103" t="str">
        <f>IF(Expenses7[[#This Row],[Employee ID]]="(enter ID)","(autofill)",IF(Expenses7[[#This Row],[Employee ID]]="","",IFERROR(ROUND(ROUND(Expenses7[[#This Row],[Miles Traveled]]*0.655,2)+Expenses7[[#This Row],[Meals 
Cost]]+Expenses7[[#This Row],[Lodging Cost]],2),0)))</f>
        <v/>
      </c>
      <c r="N28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7" spans="1:14" x14ac:dyDescent="0.25">
      <c r="A287" s="89"/>
      <c r="B287" s="100" t="str">
        <f>IF(Expenses7[[#This Row],[Employee ID]]="(enter ID)","(autofill)",IF(Expenses7[[#This Row],[Employee ID]]="","",IFERROR(VLOOKUP(Expenses7[[#This Row],[Employee ID]],[1]!EmployeeInfo[#Data],3,0),"ID ERROR")))</f>
        <v/>
      </c>
      <c r="C287" s="90"/>
      <c r="D287" s="91"/>
      <c r="E287" s="92"/>
      <c r="F287" s="87"/>
      <c r="G287" s="136"/>
      <c r="H287" s="101" t="str">
        <f>IF(Expenses7[[#This Row],[Employee ID]]="(enter ID)","(autofill)",IF(Expenses7[[#This Row],[Employee ID]]="","",IFERROR(VLOOKUP(Expenses7[[#This Row],[Employee ID]],[1]!EmployeeInfo[#Data],7,0),"ID ERROR")))</f>
        <v/>
      </c>
      <c r="I287" s="88"/>
      <c r="J287" s="125"/>
      <c r="K287" s="125"/>
      <c r="L287" s="103" t="str">
        <f>IF(Expenses7[[#This Row],[Employee ID]]="(enter ID)","(autofill)",IF(Expenses7[[#This Row],[Employee ID]]="","",IFERROR(ROUND(Expenses7[[#This Row],['# of Hours]]*Expenses7[[#This Row],[Hourly Rate]],2),0)))</f>
        <v/>
      </c>
      <c r="M287" s="103" t="str">
        <f>IF(Expenses7[[#This Row],[Employee ID]]="(enter ID)","(autofill)",IF(Expenses7[[#This Row],[Employee ID]]="","",IFERROR(ROUND(ROUND(Expenses7[[#This Row],[Miles Traveled]]*0.655,2)+Expenses7[[#This Row],[Meals 
Cost]]+Expenses7[[#This Row],[Lodging Cost]],2),0)))</f>
        <v/>
      </c>
      <c r="N28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8" spans="1:14" x14ac:dyDescent="0.25">
      <c r="A288" s="89"/>
      <c r="B288" s="100" t="str">
        <f>IF(Expenses7[[#This Row],[Employee ID]]="(enter ID)","(autofill)",IF(Expenses7[[#This Row],[Employee ID]]="","",IFERROR(VLOOKUP(Expenses7[[#This Row],[Employee ID]],[1]!EmployeeInfo[#Data],3,0),"ID ERROR")))</f>
        <v/>
      </c>
      <c r="C288" s="90"/>
      <c r="D288" s="91"/>
      <c r="E288" s="92"/>
      <c r="F288" s="87"/>
      <c r="G288" s="136"/>
      <c r="H288" s="101" t="str">
        <f>IF(Expenses7[[#This Row],[Employee ID]]="(enter ID)","(autofill)",IF(Expenses7[[#This Row],[Employee ID]]="","",IFERROR(VLOOKUP(Expenses7[[#This Row],[Employee ID]],[1]!EmployeeInfo[#Data],7,0),"ID ERROR")))</f>
        <v/>
      </c>
      <c r="I288" s="88"/>
      <c r="J288" s="125"/>
      <c r="K288" s="125"/>
      <c r="L288" s="103" t="str">
        <f>IF(Expenses7[[#This Row],[Employee ID]]="(enter ID)","(autofill)",IF(Expenses7[[#This Row],[Employee ID]]="","",IFERROR(ROUND(Expenses7[[#This Row],['# of Hours]]*Expenses7[[#This Row],[Hourly Rate]],2),0)))</f>
        <v/>
      </c>
      <c r="M288" s="103" t="str">
        <f>IF(Expenses7[[#This Row],[Employee ID]]="(enter ID)","(autofill)",IF(Expenses7[[#This Row],[Employee ID]]="","",IFERROR(ROUND(ROUND(Expenses7[[#This Row],[Miles Traveled]]*0.655,2)+Expenses7[[#This Row],[Meals 
Cost]]+Expenses7[[#This Row],[Lodging Cost]],2),0)))</f>
        <v/>
      </c>
      <c r="N28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89" spans="1:14" x14ac:dyDescent="0.25">
      <c r="A289" s="89"/>
      <c r="B289" s="100" t="str">
        <f>IF(Expenses7[[#This Row],[Employee ID]]="(enter ID)","(autofill)",IF(Expenses7[[#This Row],[Employee ID]]="","",IFERROR(VLOOKUP(Expenses7[[#This Row],[Employee ID]],[1]!EmployeeInfo[#Data],3,0),"ID ERROR")))</f>
        <v/>
      </c>
      <c r="C289" s="90"/>
      <c r="D289" s="91"/>
      <c r="E289" s="92"/>
      <c r="F289" s="87"/>
      <c r="G289" s="136"/>
      <c r="H289" s="101" t="str">
        <f>IF(Expenses7[[#This Row],[Employee ID]]="(enter ID)","(autofill)",IF(Expenses7[[#This Row],[Employee ID]]="","",IFERROR(VLOOKUP(Expenses7[[#This Row],[Employee ID]],[1]!EmployeeInfo[#Data],7,0),"ID ERROR")))</f>
        <v/>
      </c>
      <c r="I289" s="88"/>
      <c r="J289" s="125"/>
      <c r="K289" s="125"/>
      <c r="L289" s="103" t="str">
        <f>IF(Expenses7[[#This Row],[Employee ID]]="(enter ID)","(autofill)",IF(Expenses7[[#This Row],[Employee ID]]="","",IFERROR(ROUND(Expenses7[[#This Row],['# of Hours]]*Expenses7[[#This Row],[Hourly Rate]],2),0)))</f>
        <v/>
      </c>
      <c r="M289" s="103" t="str">
        <f>IF(Expenses7[[#This Row],[Employee ID]]="(enter ID)","(autofill)",IF(Expenses7[[#This Row],[Employee ID]]="","",IFERROR(ROUND(ROUND(Expenses7[[#This Row],[Miles Traveled]]*0.655,2)+Expenses7[[#This Row],[Meals 
Cost]]+Expenses7[[#This Row],[Lodging Cost]],2),0)))</f>
        <v/>
      </c>
      <c r="N28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0" spans="1:14" x14ac:dyDescent="0.25">
      <c r="A290" s="89"/>
      <c r="B290" s="100" t="str">
        <f>IF(Expenses7[[#This Row],[Employee ID]]="(enter ID)","(autofill)",IF(Expenses7[[#This Row],[Employee ID]]="","",IFERROR(VLOOKUP(Expenses7[[#This Row],[Employee ID]],[1]!EmployeeInfo[#Data],3,0),"ID ERROR")))</f>
        <v/>
      </c>
      <c r="C290" s="90"/>
      <c r="D290" s="91"/>
      <c r="E290" s="92"/>
      <c r="F290" s="87"/>
      <c r="G290" s="136"/>
      <c r="H290" s="101" t="str">
        <f>IF(Expenses7[[#This Row],[Employee ID]]="(enter ID)","(autofill)",IF(Expenses7[[#This Row],[Employee ID]]="","",IFERROR(VLOOKUP(Expenses7[[#This Row],[Employee ID]],[1]!EmployeeInfo[#Data],7,0),"ID ERROR")))</f>
        <v/>
      </c>
      <c r="I290" s="88"/>
      <c r="J290" s="125"/>
      <c r="K290" s="125"/>
      <c r="L290" s="103" t="str">
        <f>IF(Expenses7[[#This Row],[Employee ID]]="(enter ID)","(autofill)",IF(Expenses7[[#This Row],[Employee ID]]="","",IFERROR(ROUND(Expenses7[[#This Row],['# of Hours]]*Expenses7[[#This Row],[Hourly Rate]],2),0)))</f>
        <v/>
      </c>
      <c r="M290" s="103" t="str">
        <f>IF(Expenses7[[#This Row],[Employee ID]]="(enter ID)","(autofill)",IF(Expenses7[[#This Row],[Employee ID]]="","",IFERROR(ROUND(ROUND(Expenses7[[#This Row],[Miles Traveled]]*0.655,2)+Expenses7[[#This Row],[Meals 
Cost]]+Expenses7[[#This Row],[Lodging Cost]],2),0)))</f>
        <v/>
      </c>
      <c r="N29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1" spans="1:14" x14ac:dyDescent="0.25">
      <c r="A291" s="89"/>
      <c r="B291" s="100" t="str">
        <f>IF(Expenses7[[#This Row],[Employee ID]]="(enter ID)","(autofill)",IF(Expenses7[[#This Row],[Employee ID]]="","",IFERROR(VLOOKUP(Expenses7[[#This Row],[Employee ID]],[1]!EmployeeInfo[#Data],3,0),"ID ERROR")))</f>
        <v/>
      </c>
      <c r="C291" s="90"/>
      <c r="D291" s="91"/>
      <c r="E291" s="92"/>
      <c r="F291" s="87"/>
      <c r="G291" s="136"/>
      <c r="H291" s="101" t="str">
        <f>IF(Expenses7[[#This Row],[Employee ID]]="(enter ID)","(autofill)",IF(Expenses7[[#This Row],[Employee ID]]="","",IFERROR(VLOOKUP(Expenses7[[#This Row],[Employee ID]],[1]!EmployeeInfo[#Data],7,0),"ID ERROR")))</f>
        <v/>
      </c>
      <c r="I291" s="88"/>
      <c r="J291" s="125"/>
      <c r="K291" s="125"/>
      <c r="L291" s="103" t="str">
        <f>IF(Expenses7[[#This Row],[Employee ID]]="(enter ID)","(autofill)",IF(Expenses7[[#This Row],[Employee ID]]="","",IFERROR(ROUND(Expenses7[[#This Row],['# of Hours]]*Expenses7[[#This Row],[Hourly Rate]],2),0)))</f>
        <v/>
      </c>
      <c r="M291" s="103" t="str">
        <f>IF(Expenses7[[#This Row],[Employee ID]]="(enter ID)","(autofill)",IF(Expenses7[[#This Row],[Employee ID]]="","",IFERROR(ROUND(ROUND(Expenses7[[#This Row],[Miles Traveled]]*0.655,2)+Expenses7[[#This Row],[Meals 
Cost]]+Expenses7[[#This Row],[Lodging Cost]],2),0)))</f>
        <v/>
      </c>
      <c r="N29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2" spans="1:14" x14ac:dyDescent="0.25">
      <c r="A292" s="89"/>
      <c r="B292" s="100" t="str">
        <f>IF(Expenses7[[#This Row],[Employee ID]]="(enter ID)","(autofill)",IF(Expenses7[[#This Row],[Employee ID]]="","",IFERROR(VLOOKUP(Expenses7[[#This Row],[Employee ID]],[1]!EmployeeInfo[#Data],3,0),"ID ERROR")))</f>
        <v/>
      </c>
      <c r="C292" s="90"/>
      <c r="D292" s="91"/>
      <c r="E292" s="92"/>
      <c r="F292" s="87"/>
      <c r="G292" s="136"/>
      <c r="H292" s="101" t="str">
        <f>IF(Expenses7[[#This Row],[Employee ID]]="(enter ID)","(autofill)",IF(Expenses7[[#This Row],[Employee ID]]="","",IFERROR(VLOOKUP(Expenses7[[#This Row],[Employee ID]],[1]!EmployeeInfo[#Data],7,0),"ID ERROR")))</f>
        <v/>
      </c>
      <c r="I292" s="88"/>
      <c r="J292" s="125"/>
      <c r="K292" s="125"/>
      <c r="L292" s="103" t="str">
        <f>IF(Expenses7[[#This Row],[Employee ID]]="(enter ID)","(autofill)",IF(Expenses7[[#This Row],[Employee ID]]="","",IFERROR(ROUND(Expenses7[[#This Row],['# of Hours]]*Expenses7[[#This Row],[Hourly Rate]],2),0)))</f>
        <v/>
      </c>
      <c r="M292" s="103" t="str">
        <f>IF(Expenses7[[#This Row],[Employee ID]]="(enter ID)","(autofill)",IF(Expenses7[[#This Row],[Employee ID]]="","",IFERROR(ROUND(ROUND(Expenses7[[#This Row],[Miles Traveled]]*0.655,2)+Expenses7[[#This Row],[Meals 
Cost]]+Expenses7[[#This Row],[Lodging Cost]],2),0)))</f>
        <v/>
      </c>
      <c r="N292"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3" spans="1:14" x14ac:dyDescent="0.25">
      <c r="A293" s="89"/>
      <c r="B293" s="100" t="str">
        <f>IF(Expenses7[[#This Row],[Employee ID]]="(enter ID)","(autofill)",IF(Expenses7[[#This Row],[Employee ID]]="","",IFERROR(VLOOKUP(Expenses7[[#This Row],[Employee ID]],[1]!EmployeeInfo[#Data],3,0),"ID ERROR")))</f>
        <v/>
      </c>
      <c r="C293" s="90"/>
      <c r="D293" s="91"/>
      <c r="E293" s="92"/>
      <c r="F293" s="87"/>
      <c r="G293" s="136"/>
      <c r="H293" s="101" t="str">
        <f>IF(Expenses7[[#This Row],[Employee ID]]="(enter ID)","(autofill)",IF(Expenses7[[#This Row],[Employee ID]]="","",IFERROR(VLOOKUP(Expenses7[[#This Row],[Employee ID]],[1]!EmployeeInfo[#Data],7,0),"ID ERROR")))</f>
        <v/>
      </c>
      <c r="I293" s="88"/>
      <c r="J293" s="125"/>
      <c r="K293" s="125"/>
      <c r="L293" s="103" t="str">
        <f>IF(Expenses7[[#This Row],[Employee ID]]="(enter ID)","(autofill)",IF(Expenses7[[#This Row],[Employee ID]]="","",IFERROR(ROUND(Expenses7[[#This Row],['# of Hours]]*Expenses7[[#This Row],[Hourly Rate]],2),0)))</f>
        <v/>
      </c>
      <c r="M293" s="103" t="str">
        <f>IF(Expenses7[[#This Row],[Employee ID]]="(enter ID)","(autofill)",IF(Expenses7[[#This Row],[Employee ID]]="","",IFERROR(ROUND(ROUND(Expenses7[[#This Row],[Miles Traveled]]*0.655,2)+Expenses7[[#This Row],[Meals 
Cost]]+Expenses7[[#This Row],[Lodging Cost]],2),0)))</f>
        <v/>
      </c>
      <c r="N293"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4" spans="1:14" x14ac:dyDescent="0.25">
      <c r="A294" s="89"/>
      <c r="B294" s="100" t="str">
        <f>IF(Expenses7[[#This Row],[Employee ID]]="(enter ID)","(autofill)",IF(Expenses7[[#This Row],[Employee ID]]="","",IFERROR(VLOOKUP(Expenses7[[#This Row],[Employee ID]],[1]!EmployeeInfo[#Data],3,0),"ID ERROR")))</f>
        <v/>
      </c>
      <c r="C294" s="90"/>
      <c r="D294" s="91"/>
      <c r="E294" s="92"/>
      <c r="F294" s="87"/>
      <c r="G294" s="136"/>
      <c r="H294" s="101" t="str">
        <f>IF(Expenses7[[#This Row],[Employee ID]]="(enter ID)","(autofill)",IF(Expenses7[[#This Row],[Employee ID]]="","",IFERROR(VLOOKUP(Expenses7[[#This Row],[Employee ID]],[1]!EmployeeInfo[#Data],7,0),"ID ERROR")))</f>
        <v/>
      </c>
      <c r="I294" s="88"/>
      <c r="J294" s="125"/>
      <c r="K294" s="125"/>
      <c r="L294" s="103" t="str">
        <f>IF(Expenses7[[#This Row],[Employee ID]]="(enter ID)","(autofill)",IF(Expenses7[[#This Row],[Employee ID]]="","",IFERROR(ROUND(Expenses7[[#This Row],['# of Hours]]*Expenses7[[#This Row],[Hourly Rate]],2),0)))</f>
        <v/>
      </c>
      <c r="M294" s="103" t="str">
        <f>IF(Expenses7[[#This Row],[Employee ID]]="(enter ID)","(autofill)",IF(Expenses7[[#This Row],[Employee ID]]="","",IFERROR(ROUND(ROUND(Expenses7[[#This Row],[Miles Traveled]]*0.655,2)+Expenses7[[#This Row],[Meals 
Cost]]+Expenses7[[#This Row],[Lodging Cost]],2),0)))</f>
        <v/>
      </c>
      <c r="N294"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5" spans="1:14" x14ac:dyDescent="0.25">
      <c r="A295" s="89"/>
      <c r="B295" s="100" t="str">
        <f>IF(Expenses7[[#This Row],[Employee ID]]="(enter ID)","(autofill)",IF(Expenses7[[#This Row],[Employee ID]]="","",IFERROR(VLOOKUP(Expenses7[[#This Row],[Employee ID]],[1]!EmployeeInfo[#Data],3,0),"ID ERROR")))</f>
        <v/>
      </c>
      <c r="C295" s="90"/>
      <c r="D295" s="91"/>
      <c r="E295" s="92"/>
      <c r="F295" s="87"/>
      <c r="G295" s="136"/>
      <c r="H295" s="101" t="str">
        <f>IF(Expenses7[[#This Row],[Employee ID]]="(enter ID)","(autofill)",IF(Expenses7[[#This Row],[Employee ID]]="","",IFERROR(VLOOKUP(Expenses7[[#This Row],[Employee ID]],[1]!EmployeeInfo[#Data],7,0),"ID ERROR")))</f>
        <v/>
      </c>
      <c r="I295" s="88"/>
      <c r="J295" s="125"/>
      <c r="K295" s="125"/>
      <c r="L295" s="103" t="str">
        <f>IF(Expenses7[[#This Row],[Employee ID]]="(enter ID)","(autofill)",IF(Expenses7[[#This Row],[Employee ID]]="","",IFERROR(ROUND(Expenses7[[#This Row],['# of Hours]]*Expenses7[[#This Row],[Hourly Rate]],2),0)))</f>
        <v/>
      </c>
      <c r="M295" s="103" t="str">
        <f>IF(Expenses7[[#This Row],[Employee ID]]="(enter ID)","(autofill)",IF(Expenses7[[#This Row],[Employee ID]]="","",IFERROR(ROUND(ROUND(Expenses7[[#This Row],[Miles Traveled]]*0.655,2)+Expenses7[[#This Row],[Meals 
Cost]]+Expenses7[[#This Row],[Lodging Cost]],2),0)))</f>
        <v/>
      </c>
      <c r="N295"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6" spans="1:14" x14ac:dyDescent="0.25">
      <c r="A296" s="89"/>
      <c r="B296" s="100" t="str">
        <f>IF(Expenses7[[#This Row],[Employee ID]]="(enter ID)","(autofill)",IF(Expenses7[[#This Row],[Employee ID]]="","",IFERROR(VLOOKUP(Expenses7[[#This Row],[Employee ID]],[1]!EmployeeInfo[#Data],3,0),"ID ERROR")))</f>
        <v/>
      </c>
      <c r="C296" s="90"/>
      <c r="D296" s="91"/>
      <c r="E296" s="92"/>
      <c r="F296" s="87"/>
      <c r="G296" s="136"/>
      <c r="H296" s="101" t="str">
        <f>IF(Expenses7[[#This Row],[Employee ID]]="(enter ID)","(autofill)",IF(Expenses7[[#This Row],[Employee ID]]="","",IFERROR(VLOOKUP(Expenses7[[#This Row],[Employee ID]],[1]!EmployeeInfo[#Data],7,0),"ID ERROR")))</f>
        <v/>
      </c>
      <c r="I296" s="88"/>
      <c r="J296" s="125"/>
      <c r="K296" s="125"/>
      <c r="L296" s="103" t="str">
        <f>IF(Expenses7[[#This Row],[Employee ID]]="(enter ID)","(autofill)",IF(Expenses7[[#This Row],[Employee ID]]="","",IFERROR(ROUND(Expenses7[[#This Row],['# of Hours]]*Expenses7[[#This Row],[Hourly Rate]],2),0)))</f>
        <v/>
      </c>
      <c r="M296" s="103" t="str">
        <f>IF(Expenses7[[#This Row],[Employee ID]]="(enter ID)","(autofill)",IF(Expenses7[[#This Row],[Employee ID]]="","",IFERROR(ROUND(ROUND(Expenses7[[#This Row],[Miles Traveled]]*0.655,2)+Expenses7[[#This Row],[Meals 
Cost]]+Expenses7[[#This Row],[Lodging Cost]],2),0)))</f>
        <v/>
      </c>
      <c r="N296"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7" spans="1:14" x14ac:dyDescent="0.25">
      <c r="A297" s="89"/>
      <c r="B297" s="100" t="str">
        <f>IF(Expenses7[[#This Row],[Employee ID]]="(enter ID)","(autofill)",IF(Expenses7[[#This Row],[Employee ID]]="","",IFERROR(VLOOKUP(Expenses7[[#This Row],[Employee ID]],[1]!EmployeeInfo[#Data],3,0),"ID ERROR")))</f>
        <v/>
      </c>
      <c r="C297" s="90"/>
      <c r="D297" s="91"/>
      <c r="E297" s="92"/>
      <c r="F297" s="87"/>
      <c r="G297" s="136"/>
      <c r="H297" s="101" t="str">
        <f>IF(Expenses7[[#This Row],[Employee ID]]="(enter ID)","(autofill)",IF(Expenses7[[#This Row],[Employee ID]]="","",IFERROR(VLOOKUP(Expenses7[[#This Row],[Employee ID]],[1]!EmployeeInfo[#Data],7,0),"ID ERROR")))</f>
        <v/>
      </c>
      <c r="I297" s="88"/>
      <c r="J297" s="125"/>
      <c r="K297" s="125"/>
      <c r="L297" s="103" t="str">
        <f>IF(Expenses7[[#This Row],[Employee ID]]="(enter ID)","(autofill)",IF(Expenses7[[#This Row],[Employee ID]]="","",IFERROR(ROUND(Expenses7[[#This Row],['# of Hours]]*Expenses7[[#This Row],[Hourly Rate]],2),0)))</f>
        <v/>
      </c>
      <c r="M297" s="103" t="str">
        <f>IF(Expenses7[[#This Row],[Employee ID]]="(enter ID)","(autofill)",IF(Expenses7[[#This Row],[Employee ID]]="","",IFERROR(ROUND(ROUND(Expenses7[[#This Row],[Miles Traveled]]*0.655,2)+Expenses7[[#This Row],[Meals 
Cost]]+Expenses7[[#This Row],[Lodging Cost]],2),0)))</f>
        <v/>
      </c>
      <c r="N297"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8" spans="1:14" x14ac:dyDescent="0.25">
      <c r="A298" s="89"/>
      <c r="B298" s="100" t="str">
        <f>IF(Expenses7[[#This Row],[Employee ID]]="(enter ID)","(autofill)",IF(Expenses7[[#This Row],[Employee ID]]="","",IFERROR(VLOOKUP(Expenses7[[#This Row],[Employee ID]],[1]!EmployeeInfo[#Data],3,0),"ID ERROR")))</f>
        <v/>
      </c>
      <c r="C298" s="90"/>
      <c r="D298" s="91"/>
      <c r="E298" s="92"/>
      <c r="F298" s="87"/>
      <c r="G298" s="136"/>
      <c r="H298" s="101" t="str">
        <f>IF(Expenses7[[#This Row],[Employee ID]]="(enter ID)","(autofill)",IF(Expenses7[[#This Row],[Employee ID]]="","",IFERROR(VLOOKUP(Expenses7[[#This Row],[Employee ID]],[1]!EmployeeInfo[#Data],7,0),"ID ERROR")))</f>
        <v/>
      </c>
      <c r="I298" s="88"/>
      <c r="J298" s="125"/>
      <c r="K298" s="125"/>
      <c r="L298" s="103" t="str">
        <f>IF(Expenses7[[#This Row],[Employee ID]]="(enter ID)","(autofill)",IF(Expenses7[[#This Row],[Employee ID]]="","",IFERROR(ROUND(Expenses7[[#This Row],['# of Hours]]*Expenses7[[#This Row],[Hourly Rate]],2),0)))</f>
        <v/>
      </c>
      <c r="M298" s="103" t="str">
        <f>IF(Expenses7[[#This Row],[Employee ID]]="(enter ID)","(autofill)",IF(Expenses7[[#This Row],[Employee ID]]="","",IFERROR(ROUND(ROUND(Expenses7[[#This Row],[Miles Traveled]]*0.655,2)+Expenses7[[#This Row],[Meals 
Cost]]+Expenses7[[#This Row],[Lodging Cost]],2),0)))</f>
        <v/>
      </c>
      <c r="N298"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299" spans="1:14" x14ac:dyDescent="0.25">
      <c r="A299" s="89"/>
      <c r="B299" s="100" t="str">
        <f>IF(Expenses7[[#This Row],[Employee ID]]="(enter ID)","(autofill)",IF(Expenses7[[#This Row],[Employee ID]]="","",IFERROR(VLOOKUP(Expenses7[[#This Row],[Employee ID]],[1]!EmployeeInfo[#Data],3,0),"ID ERROR")))</f>
        <v/>
      </c>
      <c r="C299" s="90"/>
      <c r="D299" s="91"/>
      <c r="E299" s="92"/>
      <c r="F299" s="87"/>
      <c r="G299" s="136"/>
      <c r="H299" s="101" t="str">
        <f>IF(Expenses7[[#This Row],[Employee ID]]="(enter ID)","(autofill)",IF(Expenses7[[#This Row],[Employee ID]]="","",IFERROR(VLOOKUP(Expenses7[[#This Row],[Employee ID]],[1]!EmployeeInfo[#Data],7,0),"ID ERROR")))</f>
        <v/>
      </c>
      <c r="I299" s="88"/>
      <c r="J299" s="125"/>
      <c r="K299" s="125"/>
      <c r="L299" s="103" t="str">
        <f>IF(Expenses7[[#This Row],[Employee ID]]="(enter ID)","(autofill)",IF(Expenses7[[#This Row],[Employee ID]]="","",IFERROR(ROUND(Expenses7[[#This Row],['# of Hours]]*Expenses7[[#This Row],[Hourly Rate]],2),0)))</f>
        <v/>
      </c>
      <c r="M299" s="103" t="str">
        <f>IF(Expenses7[[#This Row],[Employee ID]]="(enter ID)","(autofill)",IF(Expenses7[[#This Row],[Employee ID]]="","",IFERROR(ROUND(ROUND(Expenses7[[#This Row],[Miles Traveled]]*0.655,2)+Expenses7[[#This Row],[Meals 
Cost]]+Expenses7[[#This Row],[Lodging Cost]],2),0)))</f>
        <v/>
      </c>
      <c r="N299"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0" spans="1:14" x14ac:dyDescent="0.25">
      <c r="A300" s="89"/>
      <c r="B300" s="100" t="str">
        <f>IF(Expenses7[[#This Row],[Employee ID]]="(enter ID)","(autofill)",IF(Expenses7[[#This Row],[Employee ID]]="","",IFERROR(VLOOKUP(Expenses7[[#This Row],[Employee ID]],[1]!EmployeeInfo[#Data],3,0),"ID ERROR")))</f>
        <v/>
      </c>
      <c r="C300" s="90"/>
      <c r="D300" s="91"/>
      <c r="E300" s="92"/>
      <c r="F300" s="87"/>
      <c r="G300" s="136"/>
      <c r="H300" s="101" t="str">
        <f>IF(Expenses7[[#This Row],[Employee ID]]="(enter ID)","(autofill)",IF(Expenses7[[#This Row],[Employee ID]]="","",IFERROR(VLOOKUP(Expenses7[[#This Row],[Employee ID]],[1]!EmployeeInfo[#Data],7,0),"ID ERROR")))</f>
        <v/>
      </c>
      <c r="I300" s="88"/>
      <c r="J300" s="125"/>
      <c r="K300" s="125"/>
      <c r="L300" s="103" t="str">
        <f>IF(Expenses7[[#This Row],[Employee ID]]="(enter ID)","(autofill)",IF(Expenses7[[#This Row],[Employee ID]]="","",IFERROR(ROUND(Expenses7[[#This Row],['# of Hours]]*Expenses7[[#This Row],[Hourly Rate]],2),0)))</f>
        <v/>
      </c>
      <c r="M300" s="103" t="str">
        <f>IF(Expenses7[[#This Row],[Employee ID]]="(enter ID)","(autofill)",IF(Expenses7[[#This Row],[Employee ID]]="","",IFERROR(ROUND(ROUND(Expenses7[[#This Row],[Miles Traveled]]*0.655,2)+Expenses7[[#This Row],[Meals 
Cost]]+Expenses7[[#This Row],[Lodging Cost]],2),0)))</f>
        <v/>
      </c>
      <c r="N300"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1" spans="1:14" x14ac:dyDescent="0.25">
      <c r="A301" s="89"/>
      <c r="B301" s="100" t="str">
        <f>IF(Expenses7[[#This Row],[Employee ID]]="(enter ID)","(autofill)",IF(Expenses7[[#This Row],[Employee ID]]="","",IFERROR(VLOOKUP(Expenses7[[#This Row],[Employee ID]],[1]!EmployeeInfo[#Data],3,0),"ID ERROR")))</f>
        <v/>
      </c>
      <c r="C301" s="90"/>
      <c r="D301" s="91"/>
      <c r="E301" s="92"/>
      <c r="F301" s="87"/>
      <c r="G301" s="136"/>
      <c r="H301" s="101" t="str">
        <f>IF(Expenses7[[#This Row],[Employee ID]]="(enter ID)","(autofill)",IF(Expenses7[[#This Row],[Employee ID]]="","",IFERROR(VLOOKUP(Expenses7[[#This Row],[Employee ID]],[1]!EmployeeInfo[#Data],7,0),"ID ERROR")))</f>
        <v/>
      </c>
      <c r="I301" s="88"/>
      <c r="J301" s="125"/>
      <c r="K301" s="125"/>
      <c r="L301" s="103" t="str">
        <f>IF(Expenses7[[#This Row],[Employee ID]]="(enter ID)","(autofill)",IF(Expenses7[[#This Row],[Employee ID]]="","",IFERROR(ROUND(Expenses7[[#This Row],['# of Hours]]*Expenses7[[#This Row],[Hourly Rate]],2),0)))</f>
        <v/>
      </c>
      <c r="M301" s="103" t="str">
        <f>IF(Expenses7[[#This Row],[Employee ID]]="(enter ID)","(autofill)",IF(Expenses7[[#This Row],[Employee ID]]="","",IFERROR(ROUND(ROUND(Expenses7[[#This Row],[Miles Traveled]]*0.655,2)+Expenses7[[#This Row],[Meals 
Cost]]+Expenses7[[#This Row],[Lodging Cost]],2),0)))</f>
        <v/>
      </c>
      <c r="N301" s="105"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2" spans="1:14" x14ac:dyDescent="0.25">
      <c r="A302" s="89"/>
      <c r="B302" s="100" t="str">
        <f>IF(Expenses7[[#This Row],[Employee ID]]="(enter ID)","(autofill)",IF(Expenses7[[#This Row],[Employee ID]]="","",IFERROR(VLOOKUP(Expenses7[[#This Row],[Employee ID]],[1]!EmployeeInfo[#Data],3,0),"ID ERROR")))</f>
        <v/>
      </c>
      <c r="C302" s="90"/>
      <c r="D302" s="91"/>
      <c r="E302" s="92"/>
      <c r="F302" s="93"/>
      <c r="G302" s="136"/>
      <c r="H302" s="102" t="str">
        <f>IF(Expenses7[[#This Row],[Employee ID]]="(enter ID)","(autofill)",IF(Expenses7[[#This Row],[Employee ID]]="","",IFERROR(VLOOKUP(Expenses7[[#This Row],[Employee ID]],[1]!EmployeeInfo[#Data],7,0),"ID ERROR")))</f>
        <v/>
      </c>
      <c r="I302" s="94"/>
      <c r="J302" s="126"/>
      <c r="K302" s="126"/>
      <c r="L302" s="104" t="str">
        <f>IF(Expenses7[[#This Row],[Employee ID]]="(enter ID)","(autofill)",IF(Expenses7[[#This Row],[Employee ID]]="","",IFERROR(ROUND(Expenses7[[#This Row],['# of Hours]]*Expenses7[[#This Row],[Hourly Rate]],2),0)))</f>
        <v/>
      </c>
      <c r="M302" s="104" t="str">
        <f>IF(Expenses7[[#This Row],[Employee ID]]="(enter ID)","(autofill)",IF(Expenses7[[#This Row],[Employee ID]]="","",IFERROR(ROUND(ROUND(Expenses7[[#This Row],[Miles Traveled]]*0.655,2)+Expenses7[[#This Row],[Meals 
Cost]]+Expenses7[[#This Row],[Lodging Cost]],2),0)))</f>
        <v/>
      </c>
      <c r="N30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3" spans="1:14" x14ac:dyDescent="0.25">
      <c r="A303" s="89"/>
      <c r="B303" s="100" t="str">
        <f>IF(Expenses7[[#This Row],[Employee ID]]="(enter ID)","(autofill)",IF(Expenses7[[#This Row],[Employee ID]]="","",IFERROR(VLOOKUP(Expenses7[[#This Row],[Employee ID]],[1]!EmployeeInfo[#Data],3,0),"ID ERROR")))</f>
        <v/>
      </c>
      <c r="C303" s="90"/>
      <c r="D303" s="91"/>
      <c r="E303" s="92"/>
      <c r="F303" s="93"/>
      <c r="G303" s="136"/>
      <c r="H303" s="102" t="str">
        <f>IF(Expenses7[[#This Row],[Employee ID]]="(enter ID)","(autofill)",IF(Expenses7[[#This Row],[Employee ID]]="","",IFERROR(VLOOKUP(Expenses7[[#This Row],[Employee ID]],[1]!EmployeeInfo[#Data],7,0),"ID ERROR")))</f>
        <v/>
      </c>
      <c r="I303" s="94"/>
      <c r="J303" s="126"/>
      <c r="K303" s="126"/>
      <c r="L303" s="104" t="str">
        <f>IF(Expenses7[[#This Row],[Employee ID]]="(enter ID)","(autofill)",IF(Expenses7[[#This Row],[Employee ID]]="","",IFERROR(ROUND(Expenses7[[#This Row],['# of Hours]]*Expenses7[[#This Row],[Hourly Rate]],2),0)))</f>
        <v/>
      </c>
      <c r="M303" s="104" t="str">
        <f>IF(Expenses7[[#This Row],[Employee ID]]="(enter ID)","(autofill)",IF(Expenses7[[#This Row],[Employee ID]]="","",IFERROR(ROUND(ROUND(Expenses7[[#This Row],[Miles Traveled]]*0.655,2)+Expenses7[[#This Row],[Meals 
Cost]]+Expenses7[[#This Row],[Lodging Cost]],2),0)))</f>
        <v/>
      </c>
      <c r="N30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4" spans="1:14" x14ac:dyDescent="0.25">
      <c r="A304" s="89"/>
      <c r="B304" s="100" t="str">
        <f>IF(Expenses7[[#This Row],[Employee ID]]="(enter ID)","(autofill)",IF(Expenses7[[#This Row],[Employee ID]]="","",IFERROR(VLOOKUP(Expenses7[[#This Row],[Employee ID]],[1]!EmployeeInfo[#Data],3,0),"ID ERROR")))</f>
        <v/>
      </c>
      <c r="C304" s="90"/>
      <c r="D304" s="91"/>
      <c r="E304" s="92"/>
      <c r="F304" s="93"/>
      <c r="G304" s="136"/>
      <c r="H304" s="102" t="str">
        <f>IF(Expenses7[[#This Row],[Employee ID]]="(enter ID)","(autofill)",IF(Expenses7[[#This Row],[Employee ID]]="","",IFERROR(VLOOKUP(Expenses7[[#This Row],[Employee ID]],[1]!EmployeeInfo[#Data],7,0),"ID ERROR")))</f>
        <v/>
      </c>
      <c r="I304" s="94"/>
      <c r="J304" s="126"/>
      <c r="K304" s="126"/>
      <c r="L304" s="104" t="str">
        <f>IF(Expenses7[[#This Row],[Employee ID]]="(enter ID)","(autofill)",IF(Expenses7[[#This Row],[Employee ID]]="","",IFERROR(ROUND(Expenses7[[#This Row],['# of Hours]]*Expenses7[[#This Row],[Hourly Rate]],2),0)))</f>
        <v/>
      </c>
      <c r="M304" s="104" t="str">
        <f>IF(Expenses7[[#This Row],[Employee ID]]="(enter ID)","(autofill)",IF(Expenses7[[#This Row],[Employee ID]]="","",IFERROR(ROUND(ROUND(Expenses7[[#This Row],[Miles Traveled]]*0.655,2)+Expenses7[[#This Row],[Meals 
Cost]]+Expenses7[[#This Row],[Lodging Cost]],2),0)))</f>
        <v/>
      </c>
      <c r="N30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5" spans="1:14" x14ac:dyDescent="0.25">
      <c r="A305" s="89"/>
      <c r="B305" s="100" t="str">
        <f>IF(Expenses7[[#This Row],[Employee ID]]="(enter ID)","(autofill)",IF(Expenses7[[#This Row],[Employee ID]]="","",IFERROR(VLOOKUP(Expenses7[[#This Row],[Employee ID]],[1]!EmployeeInfo[#Data],3,0),"ID ERROR")))</f>
        <v/>
      </c>
      <c r="C305" s="90"/>
      <c r="D305" s="91"/>
      <c r="E305" s="92"/>
      <c r="F305" s="93"/>
      <c r="G305" s="136"/>
      <c r="H305" s="102" t="str">
        <f>IF(Expenses7[[#This Row],[Employee ID]]="(enter ID)","(autofill)",IF(Expenses7[[#This Row],[Employee ID]]="","",IFERROR(VLOOKUP(Expenses7[[#This Row],[Employee ID]],[1]!EmployeeInfo[#Data],7,0),"ID ERROR")))</f>
        <v/>
      </c>
      <c r="I305" s="94"/>
      <c r="J305" s="126"/>
      <c r="K305" s="126"/>
      <c r="L305" s="104" t="str">
        <f>IF(Expenses7[[#This Row],[Employee ID]]="(enter ID)","(autofill)",IF(Expenses7[[#This Row],[Employee ID]]="","",IFERROR(ROUND(Expenses7[[#This Row],['# of Hours]]*Expenses7[[#This Row],[Hourly Rate]],2),0)))</f>
        <v/>
      </c>
      <c r="M305" s="104" t="str">
        <f>IF(Expenses7[[#This Row],[Employee ID]]="(enter ID)","(autofill)",IF(Expenses7[[#This Row],[Employee ID]]="","",IFERROR(ROUND(ROUND(Expenses7[[#This Row],[Miles Traveled]]*0.655,2)+Expenses7[[#This Row],[Meals 
Cost]]+Expenses7[[#This Row],[Lodging Cost]],2),0)))</f>
        <v/>
      </c>
      <c r="N30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6" spans="1:14" x14ac:dyDescent="0.25">
      <c r="A306" s="89"/>
      <c r="B306" s="100" t="str">
        <f>IF(Expenses7[[#This Row],[Employee ID]]="(enter ID)","(autofill)",IF(Expenses7[[#This Row],[Employee ID]]="","",IFERROR(VLOOKUP(Expenses7[[#This Row],[Employee ID]],[1]!EmployeeInfo[#Data],3,0),"ID ERROR")))</f>
        <v/>
      </c>
      <c r="C306" s="90"/>
      <c r="D306" s="91"/>
      <c r="E306" s="92"/>
      <c r="F306" s="93"/>
      <c r="G306" s="136"/>
      <c r="H306" s="102" t="str">
        <f>IF(Expenses7[[#This Row],[Employee ID]]="(enter ID)","(autofill)",IF(Expenses7[[#This Row],[Employee ID]]="","",IFERROR(VLOOKUP(Expenses7[[#This Row],[Employee ID]],[1]!EmployeeInfo[#Data],7,0),"ID ERROR")))</f>
        <v/>
      </c>
      <c r="I306" s="94"/>
      <c r="J306" s="126"/>
      <c r="K306" s="126"/>
      <c r="L306" s="104" t="str">
        <f>IF(Expenses7[[#This Row],[Employee ID]]="(enter ID)","(autofill)",IF(Expenses7[[#This Row],[Employee ID]]="","",IFERROR(ROUND(Expenses7[[#This Row],['# of Hours]]*Expenses7[[#This Row],[Hourly Rate]],2),0)))</f>
        <v/>
      </c>
      <c r="M306" s="104" t="str">
        <f>IF(Expenses7[[#This Row],[Employee ID]]="(enter ID)","(autofill)",IF(Expenses7[[#This Row],[Employee ID]]="","",IFERROR(ROUND(ROUND(Expenses7[[#This Row],[Miles Traveled]]*0.655,2)+Expenses7[[#This Row],[Meals 
Cost]]+Expenses7[[#This Row],[Lodging Cost]],2),0)))</f>
        <v/>
      </c>
      <c r="N30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7" spans="1:14" x14ac:dyDescent="0.25">
      <c r="A307" s="89"/>
      <c r="B307" s="100" t="str">
        <f>IF(Expenses7[[#This Row],[Employee ID]]="(enter ID)","(autofill)",IF(Expenses7[[#This Row],[Employee ID]]="","",IFERROR(VLOOKUP(Expenses7[[#This Row],[Employee ID]],[1]!EmployeeInfo[#Data],3,0),"ID ERROR")))</f>
        <v/>
      </c>
      <c r="C307" s="90"/>
      <c r="D307" s="91"/>
      <c r="E307" s="92"/>
      <c r="F307" s="93"/>
      <c r="G307" s="136"/>
      <c r="H307" s="102" t="str">
        <f>IF(Expenses7[[#This Row],[Employee ID]]="(enter ID)","(autofill)",IF(Expenses7[[#This Row],[Employee ID]]="","",IFERROR(VLOOKUP(Expenses7[[#This Row],[Employee ID]],[1]!EmployeeInfo[#Data],7,0),"ID ERROR")))</f>
        <v/>
      </c>
      <c r="I307" s="94"/>
      <c r="J307" s="126"/>
      <c r="K307" s="126"/>
      <c r="L307" s="104" t="str">
        <f>IF(Expenses7[[#This Row],[Employee ID]]="(enter ID)","(autofill)",IF(Expenses7[[#This Row],[Employee ID]]="","",IFERROR(ROUND(Expenses7[[#This Row],['# of Hours]]*Expenses7[[#This Row],[Hourly Rate]],2),0)))</f>
        <v/>
      </c>
      <c r="M307" s="104" t="str">
        <f>IF(Expenses7[[#This Row],[Employee ID]]="(enter ID)","(autofill)",IF(Expenses7[[#This Row],[Employee ID]]="","",IFERROR(ROUND(ROUND(Expenses7[[#This Row],[Miles Traveled]]*0.655,2)+Expenses7[[#This Row],[Meals 
Cost]]+Expenses7[[#This Row],[Lodging Cost]],2),0)))</f>
        <v/>
      </c>
      <c r="N30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8" spans="1:14" x14ac:dyDescent="0.25">
      <c r="A308" s="89"/>
      <c r="B308" s="100" t="str">
        <f>IF(Expenses7[[#This Row],[Employee ID]]="(enter ID)","(autofill)",IF(Expenses7[[#This Row],[Employee ID]]="","",IFERROR(VLOOKUP(Expenses7[[#This Row],[Employee ID]],[1]!EmployeeInfo[#Data],3,0),"ID ERROR")))</f>
        <v/>
      </c>
      <c r="C308" s="90"/>
      <c r="D308" s="91"/>
      <c r="E308" s="92"/>
      <c r="F308" s="93"/>
      <c r="G308" s="136"/>
      <c r="H308" s="102" t="str">
        <f>IF(Expenses7[[#This Row],[Employee ID]]="(enter ID)","(autofill)",IF(Expenses7[[#This Row],[Employee ID]]="","",IFERROR(VLOOKUP(Expenses7[[#This Row],[Employee ID]],[1]!EmployeeInfo[#Data],7,0),"ID ERROR")))</f>
        <v/>
      </c>
      <c r="I308" s="94"/>
      <c r="J308" s="126"/>
      <c r="K308" s="126"/>
      <c r="L308" s="104" t="str">
        <f>IF(Expenses7[[#This Row],[Employee ID]]="(enter ID)","(autofill)",IF(Expenses7[[#This Row],[Employee ID]]="","",IFERROR(ROUND(Expenses7[[#This Row],['# of Hours]]*Expenses7[[#This Row],[Hourly Rate]],2),0)))</f>
        <v/>
      </c>
      <c r="M308" s="104" t="str">
        <f>IF(Expenses7[[#This Row],[Employee ID]]="(enter ID)","(autofill)",IF(Expenses7[[#This Row],[Employee ID]]="","",IFERROR(ROUND(ROUND(Expenses7[[#This Row],[Miles Traveled]]*0.655,2)+Expenses7[[#This Row],[Meals 
Cost]]+Expenses7[[#This Row],[Lodging Cost]],2),0)))</f>
        <v/>
      </c>
      <c r="N30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09" spans="1:14" x14ac:dyDescent="0.25">
      <c r="A309" s="89"/>
      <c r="B309" s="100" t="str">
        <f>IF(Expenses7[[#This Row],[Employee ID]]="(enter ID)","(autofill)",IF(Expenses7[[#This Row],[Employee ID]]="","",IFERROR(VLOOKUP(Expenses7[[#This Row],[Employee ID]],[1]!EmployeeInfo[#Data],3,0),"ID ERROR")))</f>
        <v/>
      </c>
      <c r="C309" s="90"/>
      <c r="D309" s="91"/>
      <c r="E309" s="92"/>
      <c r="F309" s="93"/>
      <c r="G309" s="136"/>
      <c r="H309" s="102" t="str">
        <f>IF(Expenses7[[#This Row],[Employee ID]]="(enter ID)","(autofill)",IF(Expenses7[[#This Row],[Employee ID]]="","",IFERROR(VLOOKUP(Expenses7[[#This Row],[Employee ID]],[1]!EmployeeInfo[#Data],7,0),"ID ERROR")))</f>
        <v/>
      </c>
      <c r="I309" s="94"/>
      <c r="J309" s="126"/>
      <c r="K309" s="126"/>
      <c r="L309" s="104" t="str">
        <f>IF(Expenses7[[#This Row],[Employee ID]]="(enter ID)","(autofill)",IF(Expenses7[[#This Row],[Employee ID]]="","",IFERROR(ROUND(Expenses7[[#This Row],['# of Hours]]*Expenses7[[#This Row],[Hourly Rate]],2),0)))</f>
        <v/>
      </c>
      <c r="M309" s="104" t="str">
        <f>IF(Expenses7[[#This Row],[Employee ID]]="(enter ID)","(autofill)",IF(Expenses7[[#This Row],[Employee ID]]="","",IFERROR(ROUND(ROUND(Expenses7[[#This Row],[Miles Traveled]]*0.655,2)+Expenses7[[#This Row],[Meals 
Cost]]+Expenses7[[#This Row],[Lodging Cost]],2),0)))</f>
        <v/>
      </c>
      <c r="N30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0" spans="1:14" x14ac:dyDescent="0.25">
      <c r="A310" s="89"/>
      <c r="B310" s="100" t="str">
        <f>IF(Expenses7[[#This Row],[Employee ID]]="(enter ID)","(autofill)",IF(Expenses7[[#This Row],[Employee ID]]="","",IFERROR(VLOOKUP(Expenses7[[#This Row],[Employee ID]],[1]!EmployeeInfo[#Data],3,0),"ID ERROR")))</f>
        <v/>
      </c>
      <c r="C310" s="90"/>
      <c r="D310" s="91"/>
      <c r="E310" s="92"/>
      <c r="F310" s="93"/>
      <c r="G310" s="136"/>
      <c r="H310" s="102" t="str">
        <f>IF(Expenses7[[#This Row],[Employee ID]]="(enter ID)","(autofill)",IF(Expenses7[[#This Row],[Employee ID]]="","",IFERROR(VLOOKUP(Expenses7[[#This Row],[Employee ID]],[1]!EmployeeInfo[#Data],7,0),"ID ERROR")))</f>
        <v/>
      </c>
      <c r="I310" s="94"/>
      <c r="J310" s="126"/>
      <c r="K310" s="126"/>
      <c r="L310" s="104" t="str">
        <f>IF(Expenses7[[#This Row],[Employee ID]]="(enter ID)","(autofill)",IF(Expenses7[[#This Row],[Employee ID]]="","",IFERROR(ROUND(Expenses7[[#This Row],['# of Hours]]*Expenses7[[#This Row],[Hourly Rate]],2),0)))</f>
        <v/>
      </c>
      <c r="M310" s="104" t="str">
        <f>IF(Expenses7[[#This Row],[Employee ID]]="(enter ID)","(autofill)",IF(Expenses7[[#This Row],[Employee ID]]="","",IFERROR(ROUND(ROUND(Expenses7[[#This Row],[Miles Traveled]]*0.655,2)+Expenses7[[#This Row],[Meals 
Cost]]+Expenses7[[#This Row],[Lodging Cost]],2),0)))</f>
        <v/>
      </c>
      <c r="N31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1" spans="1:14" x14ac:dyDescent="0.25">
      <c r="A311" s="89"/>
      <c r="B311" s="100" t="str">
        <f>IF(Expenses7[[#This Row],[Employee ID]]="(enter ID)","(autofill)",IF(Expenses7[[#This Row],[Employee ID]]="","",IFERROR(VLOOKUP(Expenses7[[#This Row],[Employee ID]],[1]!EmployeeInfo[#Data],3,0),"ID ERROR")))</f>
        <v/>
      </c>
      <c r="C311" s="90"/>
      <c r="D311" s="91"/>
      <c r="E311" s="92"/>
      <c r="F311" s="93"/>
      <c r="G311" s="136"/>
      <c r="H311" s="102" t="str">
        <f>IF(Expenses7[[#This Row],[Employee ID]]="(enter ID)","(autofill)",IF(Expenses7[[#This Row],[Employee ID]]="","",IFERROR(VLOOKUP(Expenses7[[#This Row],[Employee ID]],[1]!EmployeeInfo[#Data],7,0),"ID ERROR")))</f>
        <v/>
      </c>
      <c r="I311" s="94"/>
      <c r="J311" s="126"/>
      <c r="K311" s="126"/>
      <c r="L311" s="104" t="str">
        <f>IF(Expenses7[[#This Row],[Employee ID]]="(enter ID)","(autofill)",IF(Expenses7[[#This Row],[Employee ID]]="","",IFERROR(ROUND(Expenses7[[#This Row],['# of Hours]]*Expenses7[[#This Row],[Hourly Rate]],2),0)))</f>
        <v/>
      </c>
      <c r="M311" s="104" t="str">
        <f>IF(Expenses7[[#This Row],[Employee ID]]="(enter ID)","(autofill)",IF(Expenses7[[#This Row],[Employee ID]]="","",IFERROR(ROUND(ROUND(Expenses7[[#This Row],[Miles Traveled]]*0.655,2)+Expenses7[[#This Row],[Meals 
Cost]]+Expenses7[[#This Row],[Lodging Cost]],2),0)))</f>
        <v/>
      </c>
      <c r="N31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2" spans="1:14" x14ac:dyDescent="0.25">
      <c r="A312" s="89"/>
      <c r="B312" s="100" t="str">
        <f>IF(Expenses7[[#This Row],[Employee ID]]="(enter ID)","(autofill)",IF(Expenses7[[#This Row],[Employee ID]]="","",IFERROR(VLOOKUP(Expenses7[[#This Row],[Employee ID]],[1]!EmployeeInfo[#Data],3,0),"ID ERROR")))</f>
        <v/>
      </c>
      <c r="C312" s="90"/>
      <c r="D312" s="91"/>
      <c r="E312" s="92"/>
      <c r="F312" s="93"/>
      <c r="G312" s="136"/>
      <c r="H312" s="102" t="str">
        <f>IF(Expenses7[[#This Row],[Employee ID]]="(enter ID)","(autofill)",IF(Expenses7[[#This Row],[Employee ID]]="","",IFERROR(VLOOKUP(Expenses7[[#This Row],[Employee ID]],[1]!EmployeeInfo[#Data],7,0),"ID ERROR")))</f>
        <v/>
      </c>
      <c r="I312" s="94"/>
      <c r="J312" s="126"/>
      <c r="K312" s="126"/>
      <c r="L312" s="104" t="str">
        <f>IF(Expenses7[[#This Row],[Employee ID]]="(enter ID)","(autofill)",IF(Expenses7[[#This Row],[Employee ID]]="","",IFERROR(ROUND(Expenses7[[#This Row],['# of Hours]]*Expenses7[[#This Row],[Hourly Rate]],2),0)))</f>
        <v/>
      </c>
      <c r="M312" s="104" t="str">
        <f>IF(Expenses7[[#This Row],[Employee ID]]="(enter ID)","(autofill)",IF(Expenses7[[#This Row],[Employee ID]]="","",IFERROR(ROUND(ROUND(Expenses7[[#This Row],[Miles Traveled]]*0.655,2)+Expenses7[[#This Row],[Meals 
Cost]]+Expenses7[[#This Row],[Lodging Cost]],2),0)))</f>
        <v/>
      </c>
      <c r="N31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3" spans="1:14" x14ac:dyDescent="0.25">
      <c r="A313" s="89"/>
      <c r="B313" s="100" t="str">
        <f>IF(Expenses7[[#This Row],[Employee ID]]="(enter ID)","(autofill)",IF(Expenses7[[#This Row],[Employee ID]]="","",IFERROR(VLOOKUP(Expenses7[[#This Row],[Employee ID]],[1]!EmployeeInfo[#Data],3,0),"ID ERROR")))</f>
        <v/>
      </c>
      <c r="C313" s="90"/>
      <c r="D313" s="91"/>
      <c r="E313" s="92"/>
      <c r="F313" s="93"/>
      <c r="G313" s="136"/>
      <c r="H313" s="102" t="str">
        <f>IF(Expenses7[[#This Row],[Employee ID]]="(enter ID)","(autofill)",IF(Expenses7[[#This Row],[Employee ID]]="","",IFERROR(VLOOKUP(Expenses7[[#This Row],[Employee ID]],[1]!EmployeeInfo[#Data],7,0),"ID ERROR")))</f>
        <v/>
      </c>
      <c r="I313" s="94"/>
      <c r="J313" s="126"/>
      <c r="K313" s="126"/>
      <c r="L313" s="104" t="str">
        <f>IF(Expenses7[[#This Row],[Employee ID]]="(enter ID)","(autofill)",IF(Expenses7[[#This Row],[Employee ID]]="","",IFERROR(ROUND(Expenses7[[#This Row],['# of Hours]]*Expenses7[[#This Row],[Hourly Rate]],2),0)))</f>
        <v/>
      </c>
      <c r="M313" s="104" t="str">
        <f>IF(Expenses7[[#This Row],[Employee ID]]="(enter ID)","(autofill)",IF(Expenses7[[#This Row],[Employee ID]]="","",IFERROR(ROUND(ROUND(Expenses7[[#This Row],[Miles Traveled]]*0.655,2)+Expenses7[[#This Row],[Meals 
Cost]]+Expenses7[[#This Row],[Lodging Cost]],2),0)))</f>
        <v/>
      </c>
      <c r="N31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4" spans="1:14" x14ac:dyDescent="0.25">
      <c r="A314" s="89"/>
      <c r="B314" s="100" t="str">
        <f>IF(Expenses7[[#This Row],[Employee ID]]="(enter ID)","(autofill)",IF(Expenses7[[#This Row],[Employee ID]]="","",IFERROR(VLOOKUP(Expenses7[[#This Row],[Employee ID]],[1]!EmployeeInfo[#Data],3,0),"ID ERROR")))</f>
        <v/>
      </c>
      <c r="C314" s="90"/>
      <c r="D314" s="91"/>
      <c r="E314" s="92"/>
      <c r="F314" s="93"/>
      <c r="G314" s="136"/>
      <c r="H314" s="102" t="str">
        <f>IF(Expenses7[[#This Row],[Employee ID]]="(enter ID)","(autofill)",IF(Expenses7[[#This Row],[Employee ID]]="","",IFERROR(VLOOKUP(Expenses7[[#This Row],[Employee ID]],[1]!EmployeeInfo[#Data],7,0),"ID ERROR")))</f>
        <v/>
      </c>
      <c r="I314" s="94"/>
      <c r="J314" s="126"/>
      <c r="K314" s="126"/>
      <c r="L314" s="104" t="str">
        <f>IF(Expenses7[[#This Row],[Employee ID]]="(enter ID)","(autofill)",IF(Expenses7[[#This Row],[Employee ID]]="","",IFERROR(ROUND(Expenses7[[#This Row],['# of Hours]]*Expenses7[[#This Row],[Hourly Rate]],2),0)))</f>
        <v/>
      </c>
      <c r="M314" s="104" t="str">
        <f>IF(Expenses7[[#This Row],[Employee ID]]="(enter ID)","(autofill)",IF(Expenses7[[#This Row],[Employee ID]]="","",IFERROR(ROUND(ROUND(Expenses7[[#This Row],[Miles Traveled]]*0.655,2)+Expenses7[[#This Row],[Meals 
Cost]]+Expenses7[[#This Row],[Lodging Cost]],2),0)))</f>
        <v/>
      </c>
      <c r="N31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5" spans="1:14" x14ac:dyDescent="0.25">
      <c r="A315" s="89"/>
      <c r="B315" s="100" t="str">
        <f>IF(Expenses7[[#This Row],[Employee ID]]="(enter ID)","(autofill)",IF(Expenses7[[#This Row],[Employee ID]]="","",IFERROR(VLOOKUP(Expenses7[[#This Row],[Employee ID]],[1]!EmployeeInfo[#Data],3,0),"ID ERROR")))</f>
        <v/>
      </c>
      <c r="C315" s="90"/>
      <c r="D315" s="91"/>
      <c r="E315" s="92"/>
      <c r="F315" s="93"/>
      <c r="G315" s="136"/>
      <c r="H315" s="102" t="str">
        <f>IF(Expenses7[[#This Row],[Employee ID]]="(enter ID)","(autofill)",IF(Expenses7[[#This Row],[Employee ID]]="","",IFERROR(VLOOKUP(Expenses7[[#This Row],[Employee ID]],[1]!EmployeeInfo[#Data],7,0),"ID ERROR")))</f>
        <v/>
      </c>
      <c r="I315" s="94"/>
      <c r="J315" s="126"/>
      <c r="K315" s="126"/>
      <c r="L315" s="104" t="str">
        <f>IF(Expenses7[[#This Row],[Employee ID]]="(enter ID)","(autofill)",IF(Expenses7[[#This Row],[Employee ID]]="","",IFERROR(ROUND(Expenses7[[#This Row],['# of Hours]]*Expenses7[[#This Row],[Hourly Rate]],2),0)))</f>
        <v/>
      </c>
      <c r="M315" s="104" t="str">
        <f>IF(Expenses7[[#This Row],[Employee ID]]="(enter ID)","(autofill)",IF(Expenses7[[#This Row],[Employee ID]]="","",IFERROR(ROUND(ROUND(Expenses7[[#This Row],[Miles Traveled]]*0.655,2)+Expenses7[[#This Row],[Meals 
Cost]]+Expenses7[[#This Row],[Lodging Cost]],2),0)))</f>
        <v/>
      </c>
      <c r="N31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6" spans="1:14" x14ac:dyDescent="0.25">
      <c r="A316" s="89"/>
      <c r="B316" s="100" t="str">
        <f>IF(Expenses7[[#This Row],[Employee ID]]="(enter ID)","(autofill)",IF(Expenses7[[#This Row],[Employee ID]]="","",IFERROR(VLOOKUP(Expenses7[[#This Row],[Employee ID]],[1]!EmployeeInfo[#Data],3,0),"ID ERROR")))</f>
        <v/>
      </c>
      <c r="C316" s="90"/>
      <c r="D316" s="91"/>
      <c r="E316" s="92"/>
      <c r="F316" s="93"/>
      <c r="G316" s="136"/>
      <c r="H316" s="102" t="str">
        <f>IF(Expenses7[[#This Row],[Employee ID]]="(enter ID)","(autofill)",IF(Expenses7[[#This Row],[Employee ID]]="","",IFERROR(VLOOKUP(Expenses7[[#This Row],[Employee ID]],[1]!EmployeeInfo[#Data],7,0),"ID ERROR")))</f>
        <v/>
      </c>
      <c r="I316" s="94"/>
      <c r="J316" s="126"/>
      <c r="K316" s="126"/>
      <c r="L316" s="104" t="str">
        <f>IF(Expenses7[[#This Row],[Employee ID]]="(enter ID)","(autofill)",IF(Expenses7[[#This Row],[Employee ID]]="","",IFERROR(ROUND(Expenses7[[#This Row],['# of Hours]]*Expenses7[[#This Row],[Hourly Rate]],2),0)))</f>
        <v/>
      </c>
      <c r="M316" s="104" t="str">
        <f>IF(Expenses7[[#This Row],[Employee ID]]="(enter ID)","(autofill)",IF(Expenses7[[#This Row],[Employee ID]]="","",IFERROR(ROUND(ROUND(Expenses7[[#This Row],[Miles Traveled]]*0.655,2)+Expenses7[[#This Row],[Meals 
Cost]]+Expenses7[[#This Row],[Lodging Cost]],2),0)))</f>
        <v/>
      </c>
      <c r="N31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7" spans="1:14" x14ac:dyDescent="0.25">
      <c r="A317" s="89"/>
      <c r="B317" s="100" t="str">
        <f>IF(Expenses7[[#This Row],[Employee ID]]="(enter ID)","(autofill)",IF(Expenses7[[#This Row],[Employee ID]]="","",IFERROR(VLOOKUP(Expenses7[[#This Row],[Employee ID]],[1]!EmployeeInfo[#Data],3,0),"ID ERROR")))</f>
        <v/>
      </c>
      <c r="C317" s="90"/>
      <c r="D317" s="91"/>
      <c r="E317" s="92"/>
      <c r="F317" s="93"/>
      <c r="G317" s="136"/>
      <c r="H317" s="102" t="str">
        <f>IF(Expenses7[[#This Row],[Employee ID]]="(enter ID)","(autofill)",IF(Expenses7[[#This Row],[Employee ID]]="","",IFERROR(VLOOKUP(Expenses7[[#This Row],[Employee ID]],[1]!EmployeeInfo[#Data],7,0),"ID ERROR")))</f>
        <v/>
      </c>
      <c r="I317" s="94"/>
      <c r="J317" s="126"/>
      <c r="K317" s="126"/>
      <c r="L317" s="104" t="str">
        <f>IF(Expenses7[[#This Row],[Employee ID]]="(enter ID)","(autofill)",IF(Expenses7[[#This Row],[Employee ID]]="","",IFERROR(ROUND(Expenses7[[#This Row],['# of Hours]]*Expenses7[[#This Row],[Hourly Rate]],2),0)))</f>
        <v/>
      </c>
      <c r="M317" s="104" t="str">
        <f>IF(Expenses7[[#This Row],[Employee ID]]="(enter ID)","(autofill)",IF(Expenses7[[#This Row],[Employee ID]]="","",IFERROR(ROUND(ROUND(Expenses7[[#This Row],[Miles Traveled]]*0.655,2)+Expenses7[[#This Row],[Meals 
Cost]]+Expenses7[[#This Row],[Lodging Cost]],2),0)))</f>
        <v/>
      </c>
      <c r="N31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8" spans="1:14" x14ac:dyDescent="0.25">
      <c r="A318" s="89"/>
      <c r="B318" s="100" t="str">
        <f>IF(Expenses7[[#This Row],[Employee ID]]="(enter ID)","(autofill)",IF(Expenses7[[#This Row],[Employee ID]]="","",IFERROR(VLOOKUP(Expenses7[[#This Row],[Employee ID]],[1]!EmployeeInfo[#Data],3,0),"ID ERROR")))</f>
        <v/>
      </c>
      <c r="C318" s="90"/>
      <c r="D318" s="91"/>
      <c r="E318" s="92"/>
      <c r="F318" s="93"/>
      <c r="G318" s="136"/>
      <c r="H318" s="102" t="str">
        <f>IF(Expenses7[[#This Row],[Employee ID]]="(enter ID)","(autofill)",IF(Expenses7[[#This Row],[Employee ID]]="","",IFERROR(VLOOKUP(Expenses7[[#This Row],[Employee ID]],[1]!EmployeeInfo[#Data],7,0),"ID ERROR")))</f>
        <v/>
      </c>
      <c r="I318" s="94"/>
      <c r="J318" s="126"/>
      <c r="K318" s="126"/>
      <c r="L318" s="104" t="str">
        <f>IF(Expenses7[[#This Row],[Employee ID]]="(enter ID)","(autofill)",IF(Expenses7[[#This Row],[Employee ID]]="","",IFERROR(ROUND(Expenses7[[#This Row],['# of Hours]]*Expenses7[[#This Row],[Hourly Rate]],2),0)))</f>
        <v/>
      </c>
      <c r="M318" s="104" t="str">
        <f>IF(Expenses7[[#This Row],[Employee ID]]="(enter ID)","(autofill)",IF(Expenses7[[#This Row],[Employee ID]]="","",IFERROR(ROUND(ROUND(Expenses7[[#This Row],[Miles Traveled]]*0.655,2)+Expenses7[[#This Row],[Meals 
Cost]]+Expenses7[[#This Row],[Lodging Cost]],2),0)))</f>
        <v/>
      </c>
      <c r="N31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19" spans="1:14" x14ac:dyDescent="0.25">
      <c r="A319" s="89"/>
      <c r="B319" s="100" t="str">
        <f>IF(Expenses7[[#This Row],[Employee ID]]="(enter ID)","(autofill)",IF(Expenses7[[#This Row],[Employee ID]]="","",IFERROR(VLOOKUP(Expenses7[[#This Row],[Employee ID]],[1]!EmployeeInfo[#Data],3,0),"ID ERROR")))</f>
        <v/>
      </c>
      <c r="C319" s="90"/>
      <c r="D319" s="91"/>
      <c r="E319" s="92"/>
      <c r="F319" s="93"/>
      <c r="G319" s="136"/>
      <c r="H319" s="102" t="str">
        <f>IF(Expenses7[[#This Row],[Employee ID]]="(enter ID)","(autofill)",IF(Expenses7[[#This Row],[Employee ID]]="","",IFERROR(VLOOKUP(Expenses7[[#This Row],[Employee ID]],[1]!EmployeeInfo[#Data],7,0),"ID ERROR")))</f>
        <v/>
      </c>
      <c r="I319" s="94"/>
      <c r="J319" s="126"/>
      <c r="K319" s="126"/>
      <c r="L319" s="104" t="str">
        <f>IF(Expenses7[[#This Row],[Employee ID]]="(enter ID)","(autofill)",IF(Expenses7[[#This Row],[Employee ID]]="","",IFERROR(ROUND(Expenses7[[#This Row],['# of Hours]]*Expenses7[[#This Row],[Hourly Rate]],2),0)))</f>
        <v/>
      </c>
      <c r="M319" s="104" t="str">
        <f>IF(Expenses7[[#This Row],[Employee ID]]="(enter ID)","(autofill)",IF(Expenses7[[#This Row],[Employee ID]]="","",IFERROR(ROUND(ROUND(Expenses7[[#This Row],[Miles Traveled]]*0.655,2)+Expenses7[[#This Row],[Meals 
Cost]]+Expenses7[[#This Row],[Lodging Cost]],2),0)))</f>
        <v/>
      </c>
      <c r="N31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0" spans="1:14" x14ac:dyDescent="0.25">
      <c r="A320" s="89"/>
      <c r="B320" s="100" t="str">
        <f>IF(Expenses7[[#This Row],[Employee ID]]="(enter ID)","(autofill)",IF(Expenses7[[#This Row],[Employee ID]]="","",IFERROR(VLOOKUP(Expenses7[[#This Row],[Employee ID]],[1]!EmployeeInfo[#Data],3,0),"ID ERROR")))</f>
        <v/>
      </c>
      <c r="C320" s="90"/>
      <c r="D320" s="91"/>
      <c r="E320" s="92"/>
      <c r="F320" s="93"/>
      <c r="G320" s="136"/>
      <c r="H320" s="102" t="str">
        <f>IF(Expenses7[[#This Row],[Employee ID]]="(enter ID)","(autofill)",IF(Expenses7[[#This Row],[Employee ID]]="","",IFERROR(VLOOKUP(Expenses7[[#This Row],[Employee ID]],[1]!EmployeeInfo[#Data],7,0),"ID ERROR")))</f>
        <v/>
      </c>
      <c r="I320" s="94"/>
      <c r="J320" s="126"/>
      <c r="K320" s="126"/>
      <c r="L320" s="104" t="str">
        <f>IF(Expenses7[[#This Row],[Employee ID]]="(enter ID)","(autofill)",IF(Expenses7[[#This Row],[Employee ID]]="","",IFERROR(ROUND(Expenses7[[#This Row],['# of Hours]]*Expenses7[[#This Row],[Hourly Rate]],2),0)))</f>
        <v/>
      </c>
      <c r="M320" s="104" t="str">
        <f>IF(Expenses7[[#This Row],[Employee ID]]="(enter ID)","(autofill)",IF(Expenses7[[#This Row],[Employee ID]]="","",IFERROR(ROUND(ROUND(Expenses7[[#This Row],[Miles Traveled]]*0.655,2)+Expenses7[[#This Row],[Meals 
Cost]]+Expenses7[[#This Row],[Lodging Cost]],2),0)))</f>
        <v/>
      </c>
      <c r="N32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1" spans="1:14" x14ac:dyDescent="0.25">
      <c r="A321" s="89"/>
      <c r="B321" s="100" t="str">
        <f>IF(Expenses7[[#This Row],[Employee ID]]="(enter ID)","(autofill)",IF(Expenses7[[#This Row],[Employee ID]]="","",IFERROR(VLOOKUP(Expenses7[[#This Row],[Employee ID]],[1]!EmployeeInfo[#Data],3,0),"ID ERROR")))</f>
        <v/>
      </c>
      <c r="C321" s="90"/>
      <c r="D321" s="91"/>
      <c r="E321" s="92"/>
      <c r="F321" s="93"/>
      <c r="G321" s="136"/>
      <c r="H321" s="102" t="str">
        <f>IF(Expenses7[[#This Row],[Employee ID]]="(enter ID)","(autofill)",IF(Expenses7[[#This Row],[Employee ID]]="","",IFERROR(VLOOKUP(Expenses7[[#This Row],[Employee ID]],[1]!EmployeeInfo[#Data],7,0),"ID ERROR")))</f>
        <v/>
      </c>
      <c r="I321" s="94"/>
      <c r="J321" s="126"/>
      <c r="K321" s="126"/>
      <c r="L321" s="104" t="str">
        <f>IF(Expenses7[[#This Row],[Employee ID]]="(enter ID)","(autofill)",IF(Expenses7[[#This Row],[Employee ID]]="","",IFERROR(ROUND(Expenses7[[#This Row],['# of Hours]]*Expenses7[[#This Row],[Hourly Rate]],2),0)))</f>
        <v/>
      </c>
      <c r="M321" s="104" t="str">
        <f>IF(Expenses7[[#This Row],[Employee ID]]="(enter ID)","(autofill)",IF(Expenses7[[#This Row],[Employee ID]]="","",IFERROR(ROUND(ROUND(Expenses7[[#This Row],[Miles Traveled]]*0.655,2)+Expenses7[[#This Row],[Meals 
Cost]]+Expenses7[[#This Row],[Lodging Cost]],2),0)))</f>
        <v/>
      </c>
      <c r="N32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2" spans="1:14" x14ac:dyDescent="0.25">
      <c r="A322" s="89"/>
      <c r="B322" s="100" t="str">
        <f>IF(Expenses7[[#This Row],[Employee ID]]="(enter ID)","(autofill)",IF(Expenses7[[#This Row],[Employee ID]]="","",IFERROR(VLOOKUP(Expenses7[[#This Row],[Employee ID]],[1]!EmployeeInfo[#Data],3,0),"ID ERROR")))</f>
        <v/>
      </c>
      <c r="C322" s="90"/>
      <c r="D322" s="91"/>
      <c r="E322" s="92"/>
      <c r="F322" s="93"/>
      <c r="G322" s="136"/>
      <c r="H322" s="102" t="str">
        <f>IF(Expenses7[[#This Row],[Employee ID]]="(enter ID)","(autofill)",IF(Expenses7[[#This Row],[Employee ID]]="","",IFERROR(VLOOKUP(Expenses7[[#This Row],[Employee ID]],[1]!EmployeeInfo[#Data],7,0),"ID ERROR")))</f>
        <v/>
      </c>
      <c r="I322" s="94"/>
      <c r="J322" s="126"/>
      <c r="K322" s="126"/>
      <c r="L322" s="104" t="str">
        <f>IF(Expenses7[[#This Row],[Employee ID]]="(enter ID)","(autofill)",IF(Expenses7[[#This Row],[Employee ID]]="","",IFERROR(ROUND(Expenses7[[#This Row],['# of Hours]]*Expenses7[[#This Row],[Hourly Rate]],2),0)))</f>
        <v/>
      </c>
      <c r="M322" s="104" t="str">
        <f>IF(Expenses7[[#This Row],[Employee ID]]="(enter ID)","(autofill)",IF(Expenses7[[#This Row],[Employee ID]]="","",IFERROR(ROUND(ROUND(Expenses7[[#This Row],[Miles Traveled]]*0.655,2)+Expenses7[[#This Row],[Meals 
Cost]]+Expenses7[[#This Row],[Lodging Cost]],2),0)))</f>
        <v/>
      </c>
      <c r="N32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3" spans="1:14" x14ac:dyDescent="0.25">
      <c r="A323" s="89"/>
      <c r="B323" s="100" t="str">
        <f>IF(Expenses7[[#This Row],[Employee ID]]="(enter ID)","(autofill)",IF(Expenses7[[#This Row],[Employee ID]]="","",IFERROR(VLOOKUP(Expenses7[[#This Row],[Employee ID]],[1]!EmployeeInfo[#Data],3,0),"ID ERROR")))</f>
        <v/>
      </c>
      <c r="C323" s="90"/>
      <c r="D323" s="91"/>
      <c r="E323" s="92"/>
      <c r="F323" s="93"/>
      <c r="G323" s="136"/>
      <c r="H323" s="102" t="str">
        <f>IF(Expenses7[[#This Row],[Employee ID]]="(enter ID)","(autofill)",IF(Expenses7[[#This Row],[Employee ID]]="","",IFERROR(VLOOKUP(Expenses7[[#This Row],[Employee ID]],[1]!EmployeeInfo[#Data],7,0),"ID ERROR")))</f>
        <v/>
      </c>
      <c r="I323" s="94"/>
      <c r="J323" s="126"/>
      <c r="K323" s="126"/>
      <c r="L323" s="104" t="str">
        <f>IF(Expenses7[[#This Row],[Employee ID]]="(enter ID)","(autofill)",IF(Expenses7[[#This Row],[Employee ID]]="","",IFERROR(ROUND(Expenses7[[#This Row],['# of Hours]]*Expenses7[[#This Row],[Hourly Rate]],2),0)))</f>
        <v/>
      </c>
      <c r="M323" s="104" t="str">
        <f>IF(Expenses7[[#This Row],[Employee ID]]="(enter ID)","(autofill)",IF(Expenses7[[#This Row],[Employee ID]]="","",IFERROR(ROUND(ROUND(Expenses7[[#This Row],[Miles Traveled]]*0.655,2)+Expenses7[[#This Row],[Meals 
Cost]]+Expenses7[[#This Row],[Lodging Cost]],2),0)))</f>
        <v/>
      </c>
      <c r="N32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4" spans="1:14" x14ac:dyDescent="0.25">
      <c r="A324" s="89"/>
      <c r="B324" s="100" t="str">
        <f>IF(Expenses7[[#This Row],[Employee ID]]="(enter ID)","(autofill)",IF(Expenses7[[#This Row],[Employee ID]]="","",IFERROR(VLOOKUP(Expenses7[[#This Row],[Employee ID]],[1]!EmployeeInfo[#Data],3,0),"ID ERROR")))</f>
        <v/>
      </c>
      <c r="C324" s="90"/>
      <c r="D324" s="91"/>
      <c r="E324" s="92"/>
      <c r="F324" s="93"/>
      <c r="G324" s="136"/>
      <c r="H324" s="102" t="str">
        <f>IF(Expenses7[[#This Row],[Employee ID]]="(enter ID)","(autofill)",IF(Expenses7[[#This Row],[Employee ID]]="","",IFERROR(VLOOKUP(Expenses7[[#This Row],[Employee ID]],[1]!EmployeeInfo[#Data],7,0),"ID ERROR")))</f>
        <v/>
      </c>
      <c r="I324" s="94"/>
      <c r="J324" s="126"/>
      <c r="K324" s="126"/>
      <c r="L324" s="104" t="str">
        <f>IF(Expenses7[[#This Row],[Employee ID]]="(enter ID)","(autofill)",IF(Expenses7[[#This Row],[Employee ID]]="","",IFERROR(ROUND(Expenses7[[#This Row],['# of Hours]]*Expenses7[[#This Row],[Hourly Rate]],2),0)))</f>
        <v/>
      </c>
      <c r="M324" s="104" t="str">
        <f>IF(Expenses7[[#This Row],[Employee ID]]="(enter ID)","(autofill)",IF(Expenses7[[#This Row],[Employee ID]]="","",IFERROR(ROUND(ROUND(Expenses7[[#This Row],[Miles Traveled]]*0.655,2)+Expenses7[[#This Row],[Meals 
Cost]]+Expenses7[[#This Row],[Lodging Cost]],2),0)))</f>
        <v/>
      </c>
      <c r="N32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5" spans="1:14" x14ac:dyDescent="0.25">
      <c r="A325" s="89"/>
      <c r="B325" s="100" t="str">
        <f>IF(Expenses7[[#This Row],[Employee ID]]="(enter ID)","(autofill)",IF(Expenses7[[#This Row],[Employee ID]]="","",IFERROR(VLOOKUP(Expenses7[[#This Row],[Employee ID]],[1]!EmployeeInfo[#Data],3,0),"ID ERROR")))</f>
        <v/>
      </c>
      <c r="C325" s="90"/>
      <c r="D325" s="91"/>
      <c r="E325" s="92"/>
      <c r="F325" s="93"/>
      <c r="G325" s="136"/>
      <c r="H325" s="102" t="str">
        <f>IF(Expenses7[[#This Row],[Employee ID]]="(enter ID)","(autofill)",IF(Expenses7[[#This Row],[Employee ID]]="","",IFERROR(VLOOKUP(Expenses7[[#This Row],[Employee ID]],[1]!EmployeeInfo[#Data],7,0),"ID ERROR")))</f>
        <v/>
      </c>
      <c r="I325" s="94"/>
      <c r="J325" s="126"/>
      <c r="K325" s="126"/>
      <c r="L325" s="104" t="str">
        <f>IF(Expenses7[[#This Row],[Employee ID]]="(enter ID)","(autofill)",IF(Expenses7[[#This Row],[Employee ID]]="","",IFERROR(ROUND(Expenses7[[#This Row],['# of Hours]]*Expenses7[[#This Row],[Hourly Rate]],2),0)))</f>
        <v/>
      </c>
      <c r="M325" s="104" t="str">
        <f>IF(Expenses7[[#This Row],[Employee ID]]="(enter ID)","(autofill)",IF(Expenses7[[#This Row],[Employee ID]]="","",IFERROR(ROUND(ROUND(Expenses7[[#This Row],[Miles Traveled]]*0.655,2)+Expenses7[[#This Row],[Meals 
Cost]]+Expenses7[[#This Row],[Lodging Cost]],2),0)))</f>
        <v/>
      </c>
      <c r="N32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6" spans="1:14" x14ac:dyDescent="0.25">
      <c r="A326" s="89"/>
      <c r="B326" s="100" t="str">
        <f>IF(Expenses7[[#This Row],[Employee ID]]="(enter ID)","(autofill)",IF(Expenses7[[#This Row],[Employee ID]]="","",IFERROR(VLOOKUP(Expenses7[[#This Row],[Employee ID]],[1]!EmployeeInfo[#Data],3,0),"ID ERROR")))</f>
        <v/>
      </c>
      <c r="C326" s="90"/>
      <c r="D326" s="91"/>
      <c r="E326" s="92"/>
      <c r="F326" s="93"/>
      <c r="G326" s="136"/>
      <c r="H326" s="102" t="str">
        <f>IF(Expenses7[[#This Row],[Employee ID]]="(enter ID)","(autofill)",IF(Expenses7[[#This Row],[Employee ID]]="","",IFERROR(VLOOKUP(Expenses7[[#This Row],[Employee ID]],[1]!EmployeeInfo[#Data],7,0),"ID ERROR")))</f>
        <v/>
      </c>
      <c r="I326" s="94"/>
      <c r="J326" s="126"/>
      <c r="K326" s="126"/>
      <c r="L326" s="104" t="str">
        <f>IF(Expenses7[[#This Row],[Employee ID]]="(enter ID)","(autofill)",IF(Expenses7[[#This Row],[Employee ID]]="","",IFERROR(ROUND(Expenses7[[#This Row],['# of Hours]]*Expenses7[[#This Row],[Hourly Rate]],2),0)))</f>
        <v/>
      </c>
      <c r="M326" s="104" t="str">
        <f>IF(Expenses7[[#This Row],[Employee ID]]="(enter ID)","(autofill)",IF(Expenses7[[#This Row],[Employee ID]]="","",IFERROR(ROUND(ROUND(Expenses7[[#This Row],[Miles Traveled]]*0.655,2)+Expenses7[[#This Row],[Meals 
Cost]]+Expenses7[[#This Row],[Lodging Cost]],2),0)))</f>
        <v/>
      </c>
      <c r="N32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7" spans="1:14" x14ac:dyDescent="0.25">
      <c r="A327" s="89"/>
      <c r="B327" s="100" t="str">
        <f>IF(Expenses7[[#This Row],[Employee ID]]="(enter ID)","(autofill)",IF(Expenses7[[#This Row],[Employee ID]]="","",IFERROR(VLOOKUP(Expenses7[[#This Row],[Employee ID]],[1]!EmployeeInfo[#Data],3,0),"ID ERROR")))</f>
        <v/>
      </c>
      <c r="C327" s="90"/>
      <c r="D327" s="91"/>
      <c r="E327" s="92"/>
      <c r="F327" s="93"/>
      <c r="G327" s="136"/>
      <c r="H327" s="102" t="str">
        <f>IF(Expenses7[[#This Row],[Employee ID]]="(enter ID)","(autofill)",IF(Expenses7[[#This Row],[Employee ID]]="","",IFERROR(VLOOKUP(Expenses7[[#This Row],[Employee ID]],[1]!EmployeeInfo[#Data],7,0),"ID ERROR")))</f>
        <v/>
      </c>
      <c r="I327" s="94"/>
      <c r="J327" s="126"/>
      <c r="K327" s="126"/>
      <c r="L327" s="104" t="str">
        <f>IF(Expenses7[[#This Row],[Employee ID]]="(enter ID)","(autofill)",IF(Expenses7[[#This Row],[Employee ID]]="","",IFERROR(ROUND(Expenses7[[#This Row],['# of Hours]]*Expenses7[[#This Row],[Hourly Rate]],2),0)))</f>
        <v/>
      </c>
      <c r="M327" s="104" t="str">
        <f>IF(Expenses7[[#This Row],[Employee ID]]="(enter ID)","(autofill)",IF(Expenses7[[#This Row],[Employee ID]]="","",IFERROR(ROUND(ROUND(Expenses7[[#This Row],[Miles Traveled]]*0.655,2)+Expenses7[[#This Row],[Meals 
Cost]]+Expenses7[[#This Row],[Lodging Cost]],2),0)))</f>
        <v/>
      </c>
      <c r="N32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8" spans="1:14" x14ac:dyDescent="0.25">
      <c r="A328" s="89"/>
      <c r="B328" s="100" t="str">
        <f>IF(Expenses7[[#This Row],[Employee ID]]="(enter ID)","(autofill)",IF(Expenses7[[#This Row],[Employee ID]]="","",IFERROR(VLOOKUP(Expenses7[[#This Row],[Employee ID]],[1]!EmployeeInfo[#Data],3,0),"ID ERROR")))</f>
        <v/>
      </c>
      <c r="C328" s="90"/>
      <c r="D328" s="91"/>
      <c r="E328" s="92"/>
      <c r="F328" s="93"/>
      <c r="G328" s="136"/>
      <c r="H328" s="102" t="str">
        <f>IF(Expenses7[[#This Row],[Employee ID]]="(enter ID)","(autofill)",IF(Expenses7[[#This Row],[Employee ID]]="","",IFERROR(VLOOKUP(Expenses7[[#This Row],[Employee ID]],[1]!EmployeeInfo[#Data],7,0),"ID ERROR")))</f>
        <v/>
      </c>
      <c r="I328" s="94"/>
      <c r="J328" s="126"/>
      <c r="K328" s="126"/>
      <c r="L328" s="104" t="str">
        <f>IF(Expenses7[[#This Row],[Employee ID]]="(enter ID)","(autofill)",IF(Expenses7[[#This Row],[Employee ID]]="","",IFERROR(ROUND(Expenses7[[#This Row],['# of Hours]]*Expenses7[[#This Row],[Hourly Rate]],2),0)))</f>
        <v/>
      </c>
      <c r="M328" s="104" t="str">
        <f>IF(Expenses7[[#This Row],[Employee ID]]="(enter ID)","(autofill)",IF(Expenses7[[#This Row],[Employee ID]]="","",IFERROR(ROUND(ROUND(Expenses7[[#This Row],[Miles Traveled]]*0.655,2)+Expenses7[[#This Row],[Meals 
Cost]]+Expenses7[[#This Row],[Lodging Cost]],2),0)))</f>
        <v/>
      </c>
      <c r="N32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29" spans="1:14" x14ac:dyDescent="0.25">
      <c r="A329" s="89"/>
      <c r="B329" s="100" t="str">
        <f>IF(Expenses7[[#This Row],[Employee ID]]="(enter ID)","(autofill)",IF(Expenses7[[#This Row],[Employee ID]]="","",IFERROR(VLOOKUP(Expenses7[[#This Row],[Employee ID]],[1]!EmployeeInfo[#Data],3,0),"ID ERROR")))</f>
        <v/>
      </c>
      <c r="C329" s="90"/>
      <c r="D329" s="91"/>
      <c r="E329" s="92"/>
      <c r="F329" s="93"/>
      <c r="G329" s="136"/>
      <c r="H329" s="102" t="str">
        <f>IF(Expenses7[[#This Row],[Employee ID]]="(enter ID)","(autofill)",IF(Expenses7[[#This Row],[Employee ID]]="","",IFERROR(VLOOKUP(Expenses7[[#This Row],[Employee ID]],[1]!EmployeeInfo[#Data],7,0),"ID ERROR")))</f>
        <v/>
      </c>
      <c r="I329" s="94"/>
      <c r="J329" s="126"/>
      <c r="K329" s="126"/>
      <c r="L329" s="104" t="str">
        <f>IF(Expenses7[[#This Row],[Employee ID]]="(enter ID)","(autofill)",IF(Expenses7[[#This Row],[Employee ID]]="","",IFERROR(ROUND(Expenses7[[#This Row],['# of Hours]]*Expenses7[[#This Row],[Hourly Rate]],2),0)))</f>
        <v/>
      </c>
      <c r="M329" s="104" t="str">
        <f>IF(Expenses7[[#This Row],[Employee ID]]="(enter ID)","(autofill)",IF(Expenses7[[#This Row],[Employee ID]]="","",IFERROR(ROUND(ROUND(Expenses7[[#This Row],[Miles Traveled]]*0.655,2)+Expenses7[[#This Row],[Meals 
Cost]]+Expenses7[[#This Row],[Lodging Cost]],2),0)))</f>
        <v/>
      </c>
      <c r="N32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0" spans="1:14" x14ac:dyDescent="0.25">
      <c r="A330" s="89"/>
      <c r="B330" s="100" t="str">
        <f>IF(Expenses7[[#This Row],[Employee ID]]="(enter ID)","(autofill)",IF(Expenses7[[#This Row],[Employee ID]]="","",IFERROR(VLOOKUP(Expenses7[[#This Row],[Employee ID]],[1]!EmployeeInfo[#Data],3,0),"ID ERROR")))</f>
        <v/>
      </c>
      <c r="C330" s="90"/>
      <c r="D330" s="91"/>
      <c r="E330" s="92"/>
      <c r="F330" s="93"/>
      <c r="G330" s="136"/>
      <c r="H330" s="102" t="str">
        <f>IF(Expenses7[[#This Row],[Employee ID]]="(enter ID)","(autofill)",IF(Expenses7[[#This Row],[Employee ID]]="","",IFERROR(VLOOKUP(Expenses7[[#This Row],[Employee ID]],[1]!EmployeeInfo[#Data],7,0),"ID ERROR")))</f>
        <v/>
      </c>
      <c r="I330" s="94"/>
      <c r="J330" s="126"/>
      <c r="K330" s="126"/>
      <c r="L330" s="104" t="str">
        <f>IF(Expenses7[[#This Row],[Employee ID]]="(enter ID)","(autofill)",IF(Expenses7[[#This Row],[Employee ID]]="","",IFERROR(ROUND(Expenses7[[#This Row],['# of Hours]]*Expenses7[[#This Row],[Hourly Rate]],2),0)))</f>
        <v/>
      </c>
      <c r="M330" s="104" t="str">
        <f>IF(Expenses7[[#This Row],[Employee ID]]="(enter ID)","(autofill)",IF(Expenses7[[#This Row],[Employee ID]]="","",IFERROR(ROUND(ROUND(Expenses7[[#This Row],[Miles Traveled]]*0.655,2)+Expenses7[[#This Row],[Meals 
Cost]]+Expenses7[[#This Row],[Lodging Cost]],2),0)))</f>
        <v/>
      </c>
      <c r="N33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1" spans="1:14" x14ac:dyDescent="0.25">
      <c r="A331" s="89"/>
      <c r="B331" s="100" t="str">
        <f>IF(Expenses7[[#This Row],[Employee ID]]="(enter ID)","(autofill)",IF(Expenses7[[#This Row],[Employee ID]]="","",IFERROR(VLOOKUP(Expenses7[[#This Row],[Employee ID]],[1]!EmployeeInfo[#Data],3,0),"ID ERROR")))</f>
        <v/>
      </c>
      <c r="C331" s="90"/>
      <c r="D331" s="91"/>
      <c r="E331" s="92"/>
      <c r="F331" s="93"/>
      <c r="G331" s="136"/>
      <c r="H331" s="102" t="str">
        <f>IF(Expenses7[[#This Row],[Employee ID]]="(enter ID)","(autofill)",IF(Expenses7[[#This Row],[Employee ID]]="","",IFERROR(VLOOKUP(Expenses7[[#This Row],[Employee ID]],[1]!EmployeeInfo[#Data],7,0),"ID ERROR")))</f>
        <v/>
      </c>
      <c r="I331" s="94"/>
      <c r="J331" s="126"/>
      <c r="K331" s="126"/>
      <c r="L331" s="104" t="str">
        <f>IF(Expenses7[[#This Row],[Employee ID]]="(enter ID)","(autofill)",IF(Expenses7[[#This Row],[Employee ID]]="","",IFERROR(ROUND(Expenses7[[#This Row],['# of Hours]]*Expenses7[[#This Row],[Hourly Rate]],2),0)))</f>
        <v/>
      </c>
      <c r="M331" s="104" t="str">
        <f>IF(Expenses7[[#This Row],[Employee ID]]="(enter ID)","(autofill)",IF(Expenses7[[#This Row],[Employee ID]]="","",IFERROR(ROUND(ROUND(Expenses7[[#This Row],[Miles Traveled]]*0.655,2)+Expenses7[[#This Row],[Meals 
Cost]]+Expenses7[[#This Row],[Lodging Cost]],2),0)))</f>
        <v/>
      </c>
      <c r="N33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2" spans="1:14" x14ac:dyDescent="0.25">
      <c r="A332" s="89"/>
      <c r="B332" s="100" t="str">
        <f>IF(Expenses7[[#This Row],[Employee ID]]="(enter ID)","(autofill)",IF(Expenses7[[#This Row],[Employee ID]]="","",IFERROR(VLOOKUP(Expenses7[[#This Row],[Employee ID]],[1]!EmployeeInfo[#Data],3,0),"ID ERROR")))</f>
        <v/>
      </c>
      <c r="C332" s="90"/>
      <c r="D332" s="91"/>
      <c r="E332" s="92"/>
      <c r="F332" s="93"/>
      <c r="G332" s="136"/>
      <c r="H332" s="102" t="str">
        <f>IF(Expenses7[[#This Row],[Employee ID]]="(enter ID)","(autofill)",IF(Expenses7[[#This Row],[Employee ID]]="","",IFERROR(VLOOKUP(Expenses7[[#This Row],[Employee ID]],[1]!EmployeeInfo[#Data],7,0),"ID ERROR")))</f>
        <v/>
      </c>
      <c r="I332" s="94"/>
      <c r="J332" s="126"/>
      <c r="K332" s="126"/>
      <c r="L332" s="104" t="str">
        <f>IF(Expenses7[[#This Row],[Employee ID]]="(enter ID)","(autofill)",IF(Expenses7[[#This Row],[Employee ID]]="","",IFERROR(ROUND(Expenses7[[#This Row],['# of Hours]]*Expenses7[[#This Row],[Hourly Rate]],2),0)))</f>
        <v/>
      </c>
      <c r="M332" s="104" t="str">
        <f>IF(Expenses7[[#This Row],[Employee ID]]="(enter ID)","(autofill)",IF(Expenses7[[#This Row],[Employee ID]]="","",IFERROR(ROUND(ROUND(Expenses7[[#This Row],[Miles Traveled]]*0.655,2)+Expenses7[[#This Row],[Meals 
Cost]]+Expenses7[[#This Row],[Lodging Cost]],2),0)))</f>
        <v/>
      </c>
      <c r="N33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3" spans="1:14" x14ac:dyDescent="0.25">
      <c r="A333" s="89"/>
      <c r="B333" s="100" t="str">
        <f>IF(Expenses7[[#This Row],[Employee ID]]="(enter ID)","(autofill)",IF(Expenses7[[#This Row],[Employee ID]]="","",IFERROR(VLOOKUP(Expenses7[[#This Row],[Employee ID]],[1]!EmployeeInfo[#Data],3,0),"ID ERROR")))</f>
        <v/>
      </c>
      <c r="C333" s="90"/>
      <c r="D333" s="91"/>
      <c r="E333" s="92"/>
      <c r="F333" s="93"/>
      <c r="G333" s="136"/>
      <c r="H333" s="102" t="str">
        <f>IF(Expenses7[[#This Row],[Employee ID]]="(enter ID)","(autofill)",IF(Expenses7[[#This Row],[Employee ID]]="","",IFERROR(VLOOKUP(Expenses7[[#This Row],[Employee ID]],[1]!EmployeeInfo[#Data],7,0),"ID ERROR")))</f>
        <v/>
      </c>
      <c r="I333" s="94"/>
      <c r="J333" s="126"/>
      <c r="K333" s="126"/>
      <c r="L333" s="104" t="str">
        <f>IF(Expenses7[[#This Row],[Employee ID]]="(enter ID)","(autofill)",IF(Expenses7[[#This Row],[Employee ID]]="","",IFERROR(ROUND(Expenses7[[#This Row],['# of Hours]]*Expenses7[[#This Row],[Hourly Rate]],2),0)))</f>
        <v/>
      </c>
      <c r="M333" s="104" t="str">
        <f>IF(Expenses7[[#This Row],[Employee ID]]="(enter ID)","(autofill)",IF(Expenses7[[#This Row],[Employee ID]]="","",IFERROR(ROUND(ROUND(Expenses7[[#This Row],[Miles Traveled]]*0.655,2)+Expenses7[[#This Row],[Meals 
Cost]]+Expenses7[[#This Row],[Lodging Cost]],2),0)))</f>
        <v/>
      </c>
      <c r="N33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4" spans="1:14" x14ac:dyDescent="0.25">
      <c r="A334" s="89"/>
      <c r="B334" s="100" t="str">
        <f>IF(Expenses7[[#This Row],[Employee ID]]="(enter ID)","(autofill)",IF(Expenses7[[#This Row],[Employee ID]]="","",IFERROR(VLOOKUP(Expenses7[[#This Row],[Employee ID]],[1]!EmployeeInfo[#Data],3,0),"ID ERROR")))</f>
        <v/>
      </c>
      <c r="C334" s="90"/>
      <c r="D334" s="91"/>
      <c r="E334" s="92"/>
      <c r="F334" s="93"/>
      <c r="G334" s="136"/>
      <c r="H334" s="102" t="str">
        <f>IF(Expenses7[[#This Row],[Employee ID]]="(enter ID)","(autofill)",IF(Expenses7[[#This Row],[Employee ID]]="","",IFERROR(VLOOKUP(Expenses7[[#This Row],[Employee ID]],[1]!EmployeeInfo[#Data],7,0),"ID ERROR")))</f>
        <v/>
      </c>
      <c r="I334" s="94"/>
      <c r="J334" s="126"/>
      <c r="K334" s="126"/>
      <c r="L334" s="104" t="str">
        <f>IF(Expenses7[[#This Row],[Employee ID]]="(enter ID)","(autofill)",IF(Expenses7[[#This Row],[Employee ID]]="","",IFERROR(ROUND(Expenses7[[#This Row],['# of Hours]]*Expenses7[[#This Row],[Hourly Rate]],2),0)))</f>
        <v/>
      </c>
      <c r="M334" s="104" t="str">
        <f>IF(Expenses7[[#This Row],[Employee ID]]="(enter ID)","(autofill)",IF(Expenses7[[#This Row],[Employee ID]]="","",IFERROR(ROUND(ROUND(Expenses7[[#This Row],[Miles Traveled]]*0.655,2)+Expenses7[[#This Row],[Meals 
Cost]]+Expenses7[[#This Row],[Lodging Cost]],2),0)))</f>
        <v/>
      </c>
      <c r="N33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5" spans="1:14" x14ac:dyDescent="0.25">
      <c r="A335" s="89"/>
      <c r="B335" s="100" t="str">
        <f>IF(Expenses7[[#This Row],[Employee ID]]="(enter ID)","(autofill)",IF(Expenses7[[#This Row],[Employee ID]]="","",IFERROR(VLOOKUP(Expenses7[[#This Row],[Employee ID]],[1]!EmployeeInfo[#Data],3,0),"ID ERROR")))</f>
        <v/>
      </c>
      <c r="C335" s="90"/>
      <c r="D335" s="91"/>
      <c r="E335" s="92"/>
      <c r="F335" s="93"/>
      <c r="G335" s="136"/>
      <c r="H335" s="102" t="str">
        <f>IF(Expenses7[[#This Row],[Employee ID]]="(enter ID)","(autofill)",IF(Expenses7[[#This Row],[Employee ID]]="","",IFERROR(VLOOKUP(Expenses7[[#This Row],[Employee ID]],[1]!EmployeeInfo[#Data],7,0),"ID ERROR")))</f>
        <v/>
      </c>
      <c r="I335" s="94"/>
      <c r="J335" s="126"/>
      <c r="K335" s="126"/>
      <c r="L335" s="104" t="str">
        <f>IF(Expenses7[[#This Row],[Employee ID]]="(enter ID)","(autofill)",IF(Expenses7[[#This Row],[Employee ID]]="","",IFERROR(ROUND(Expenses7[[#This Row],['# of Hours]]*Expenses7[[#This Row],[Hourly Rate]],2),0)))</f>
        <v/>
      </c>
      <c r="M335" s="104" t="str">
        <f>IF(Expenses7[[#This Row],[Employee ID]]="(enter ID)","(autofill)",IF(Expenses7[[#This Row],[Employee ID]]="","",IFERROR(ROUND(ROUND(Expenses7[[#This Row],[Miles Traveled]]*0.655,2)+Expenses7[[#This Row],[Meals 
Cost]]+Expenses7[[#This Row],[Lodging Cost]],2),0)))</f>
        <v/>
      </c>
      <c r="N33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6" spans="1:14" x14ac:dyDescent="0.25">
      <c r="A336" s="89"/>
      <c r="B336" s="100" t="str">
        <f>IF(Expenses7[[#This Row],[Employee ID]]="(enter ID)","(autofill)",IF(Expenses7[[#This Row],[Employee ID]]="","",IFERROR(VLOOKUP(Expenses7[[#This Row],[Employee ID]],[1]!EmployeeInfo[#Data],3,0),"ID ERROR")))</f>
        <v/>
      </c>
      <c r="C336" s="90"/>
      <c r="D336" s="91"/>
      <c r="E336" s="92"/>
      <c r="F336" s="93"/>
      <c r="G336" s="136"/>
      <c r="H336" s="102" t="str">
        <f>IF(Expenses7[[#This Row],[Employee ID]]="(enter ID)","(autofill)",IF(Expenses7[[#This Row],[Employee ID]]="","",IFERROR(VLOOKUP(Expenses7[[#This Row],[Employee ID]],[1]!EmployeeInfo[#Data],7,0),"ID ERROR")))</f>
        <v/>
      </c>
      <c r="I336" s="94"/>
      <c r="J336" s="126"/>
      <c r="K336" s="126"/>
      <c r="L336" s="104" t="str">
        <f>IF(Expenses7[[#This Row],[Employee ID]]="(enter ID)","(autofill)",IF(Expenses7[[#This Row],[Employee ID]]="","",IFERROR(ROUND(Expenses7[[#This Row],['# of Hours]]*Expenses7[[#This Row],[Hourly Rate]],2),0)))</f>
        <v/>
      </c>
      <c r="M336" s="104" t="str">
        <f>IF(Expenses7[[#This Row],[Employee ID]]="(enter ID)","(autofill)",IF(Expenses7[[#This Row],[Employee ID]]="","",IFERROR(ROUND(ROUND(Expenses7[[#This Row],[Miles Traveled]]*0.655,2)+Expenses7[[#This Row],[Meals 
Cost]]+Expenses7[[#This Row],[Lodging Cost]],2),0)))</f>
        <v/>
      </c>
      <c r="N33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7" spans="1:14" x14ac:dyDescent="0.25">
      <c r="A337" s="89"/>
      <c r="B337" s="100" t="str">
        <f>IF(Expenses7[[#This Row],[Employee ID]]="(enter ID)","(autofill)",IF(Expenses7[[#This Row],[Employee ID]]="","",IFERROR(VLOOKUP(Expenses7[[#This Row],[Employee ID]],[1]!EmployeeInfo[#Data],3,0),"ID ERROR")))</f>
        <v/>
      </c>
      <c r="C337" s="90"/>
      <c r="D337" s="91"/>
      <c r="E337" s="92"/>
      <c r="F337" s="93"/>
      <c r="G337" s="136"/>
      <c r="H337" s="102" t="str">
        <f>IF(Expenses7[[#This Row],[Employee ID]]="(enter ID)","(autofill)",IF(Expenses7[[#This Row],[Employee ID]]="","",IFERROR(VLOOKUP(Expenses7[[#This Row],[Employee ID]],[1]!EmployeeInfo[#Data],7,0),"ID ERROR")))</f>
        <v/>
      </c>
      <c r="I337" s="94"/>
      <c r="J337" s="126"/>
      <c r="K337" s="126"/>
      <c r="L337" s="104" t="str">
        <f>IF(Expenses7[[#This Row],[Employee ID]]="(enter ID)","(autofill)",IF(Expenses7[[#This Row],[Employee ID]]="","",IFERROR(ROUND(Expenses7[[#This Row],['# of Hours]]*Expenses7[[#This Row],[Hourly Rate]],2),0)))</f>
        <v/>
      </c>
      <c r="M337" s="104" t="str">
        <f>IF(Expenses7[[#This Row],[Employee ID]]="(enter ID)","(autofill)",IF(Expenses7[[#This Row],[Employee ID]]="","",IFERROR(ROUND(ROUND(Expenses7[[#This Row],[Miles Traveled]]*0.655,2)+Expenses7[[#This Row],[Meals 
Cost]]+Expenses7[[#This Row],[Lodging Cost]],2),0)))</f>
        <v/>
      </c>
      <c r="N33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8" spans="1:14" x14ac:dyDescent="0.25">
      <c r="A338" s="89"/>
      <c r="B338" s="100" t="str">
        <f>IF(Expenses7[[#This Row],[Employee ID]]="(enter ID)","(autofill)",IF(Expenses7[[#This Row],[Employee ID]]="","",IFERROR(VLOOKUP(Expenses7[[#This Row],[Employee ID]],[1]!EmployeeInfo[#Data],3,0),"ID ERROR")))</f>
        <v/>
      </c>
      <c r="C338" s="90"/>
      <c r="D338" s="91"/>
      <c r="E338" s="92"/>
      <c r="F338" s="93"/>
      <c r="G338" s="136"/>
      <c r="H338" s="102" t="str">
        <f>IF(Expenses7[[#This Row],[Employee ID]]="(enter ID)","(autofill)",IF(Expenses7[[#This Row],[Employee ID]]="","",IFERROR(VLOOKUP(Expenses7[[#This Row],[Employee ID]],[1]!EmployeeInfo[#Data],7,0),"ID ERROR")))</f>
        <v/>
      </c>
      <c r="I338" s="94"/>
      <c r="J338" s="126"/>
      <c r="K338" s="126"/>
      <c r="L338" s="104" t="str">
        <f>IF(Expenses7[[#This Row],[Employee ID]]="(enter ID)","(autofill)",IF(Expenses7[[#This Row],[Employee ID]]="","",IFERROR(ROUND(Expenses7[[#This Row],['# of Hours]]*Expenses7[[#This Row],[Hourly Rate]],2),0)))</f>
        <v/>
      </c>
      <c r="M338" s="104" t="str">
        <f>IF(Expenses7[[#This Row],[Employee ID]]="(enter ID)","(autofill)",IF(Expenses7[[#This Row],[Employee ID]]="","",IFERROR(ROUND(ROUND(Expenses7[[#This Row],[Miles Traveled]]*0.655,2)+Expenses7[[#This Row],[Meals 
Cost]]+Expenses7[[#This Row],[Lodging Cost]],2),0)))</f>
        <v/>
      </c>
      <c r="N33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39" spans="1:14" x14ac:dyDescent="0.25">
      <c r="A339" s="89"/>
      <c r="B339" s="100" t="str">
        <f>IF(Expenses7[[#This Row],[Employee ID]]="(enter ID)","(autofill)",IF(Expenses7[[#This Row],[Employee ID]]="","",IFERROR(VLOOKUP(Expenses7[[#This Row],[Employee ID]],[1]!EmployeeInfo[#Data],3,0),"ID ERROR")))</f>
        <v/>
      </c>
      <c r="C339" s="90"/>
      <c r="D339" s="91"/>
      <c r="E339" s="92"/>
      <c r="F339" s="93"/>
      <c r="G339" s="136"/>
      <c r="H339" s="102" t="str">
        <f>IF(Expenses7[[#This Row],[Employee ID]]="(enter ID)","(autofill)",IF(Expenses7[[#This Row],[Employee ID]]="","",IFERROR(VLOOKUP(Expenses7[[#This Row],[Employee ID]],[1]!EmployeeInfo[#Data],7,0),"ID ERROR")))</f>
        <v/>
      </c>
      <c r="I339" s="94"/>
      <c r="J339" s="126"/>
      <c r="K339" s="126"/>
      <c r="L339" s="104" t="str">
        <f>IF(Expenses7[[#This Row],[Employee ID]]="(enter ID)","(autofill)",IF(Expenses7[[#This Row],[Employee ID]]="","",IFERROR(ROUND(Expenses7[[#This Row],['# of Hours]]*Expenses7[[#This Row],[Hourly Rate]],2),0)))</f>
        <v/>
      </c>
      <c r="M339" s="104" t="str">
        <f>IF(Expenses7[[#This Row],[Employee ID]]="(enter ID)","(autofill)",IF(Expenses7[[#This Row],[Employee ID]]="","",IFERROR(ROUND(ROUND(Expenses7[[#This Row],[Miles Traveled]]*0.655,2)+Expenses7[[#This Row],[Meals 
Cost]]+Expenses7[[#This Row],[Lodging Cost]],2),0)))</f>
        <v/>
      </c>
      <c r="N33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0" spans="1:14" x14ac:dyDescent="0.25">
      <c r="A340" s="89"/>
      <c r="B340" s="100" t="str">
        <f>IF(Expenses7[[#This Row],[Employee ID]]="(enter ID)","(autofill)",IF(Expenses7[[#This Row],[Employee ID]]="","",IFERROR(VLOOKUP(Expenses7[[#This Row],[Employee ID]],[1]!EmployeeInfo[#Data],3,0),"ID ERROR")))</f>
        <v/>
      </c>
      <c r="C340" s="90"/>
      <c r="D340" s="91"/>
      <c r="E340" s="92"/>
      <c r="F340" s="93"/>
      <c r="G340" s="136"/>
      <c r="H340" s="102" t="str">
        <f>IF(Expenses7[[#This Row],[Employee ID]]="(enter ID)","(autofill)",IF(Expenses7[[#This Row],[Employee ID]]="","",IFERROR(VLOOKUP(Expenses7[[#This Row],[Employee ID]],[1]!EmployeeInfo[#Data],7,0),"ID ERROR")))</f>
        <v/>
      </c>
      <c r="I340" s="94"/>
      <c r="J340" s="126"/>
      <c r="K340" s="126"/>
      <c r="L340" s="104" t="str">
        <f>IF(Expenses7[[#This Row],[Employee ID]]="(enter ID)","(autofill)",IF(Expenses7[[#This Row],[Employee ID]]="","",IFERROR(ROUND(Expenses7[[#This Row],['# of Hours]]*Expenses7[[#This Row],[Hourly Rate]],2),0)))</f>
        <v/>
      </c>
      <c r="M340" s="104" t="str">
        <f>IF(Expenses7[[#This Row],[Employee ID]]="(enter ID)","(autofill)",IF(Expenses7[[#This Row],[Employee ID]]="","",IFERROR(ROUND(ROUND(Expenses7[[#This Row],[Miles Traveled]]*0.655,2)+Expenses7[[#This Row],[Meals 
Cost]]+Expenses7[[#This Row],[Lodging Cost]],2),0)))</f>
        <v/>
      </c>
      <c r="N34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1" spans="1:14" x14ac:dyDescent="0.25">
      <c r="A341" s="89"/>
      <c r="B341" s="100" t="str">
        <f>IF(Expenses7[[#This Row],[Employee ID]]="(enter ID)","(autofill)",IF(Expenses7[[#This Row],[Employee ID]]="","",IFERROR(VLOOKUP(Expenses7[[#This Row],[Employee ID]],[1]!EmployeeInfo[#Data],3,0),"ID ERROR")))</f>
        <v/>
      </c>
      <c r="C341" s="90"/>
      <c r="D341" s="91"/>
      <c r="E341" s="92"/>
      <c r="F341" s="93"/>
      <c r="G341" s="136"/>
      <c r="H341" s="102" t="str">
        <f>IF(Expenses7[[#This Row],[Employee ID]]="(enter ID)","(autofill)",IF(Expenses7[[#This Row],[Employee ID]]="","",IFERROR(VLOOKUP(Expenses7[[#This Row],[Employee ID]],[1]!EmployeeInfo[#Data],7,0),"ID ERROR")))</f>
        <v/>
      </c>
      <c r="I341" s="94"/>
      <c r="J341" s="126"/>
      <c r="K341" s="126"/>
      <c r="L341" s="104" t="str">
        <f>IF(Expenses7[[#This Row],[Employee ID]]="(enter ID)","(autofill)",IF(Expenses7[[#This Row],[Employee ID]]="","",IFERROR(ROUND(Expenses7[[#This Row],['# of Hours]]*Expenses7[[#This Row],[Hourly Rate]],2),0)))</f>
        <v/>
      </c>
      <c r="M341" s="104" t="str">
        <f>IF(Expenses7[[#This Row],[Employee ID]]="(enter ID)","(autofill)",IF(Expenses7[[#This Row],[Employee ID]]="","",IFERROR(ROUND(ROUND(Expenses7[[#This Row],[Miles Traveled]]*0.655,2)+Expenses7[[#This Row],[Meals 
Cost]]+Expenses7[[#This Row],[Lodging Cost]],2),0)))</f>
        <v/>
      </c>
      <c r="N34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2" spans="1:14" x14ac:dyDescent="0.25">
      <c r="A342" s="89"/>
      <c r="B342" s="100" t="str">
        <f>IF(Expenses7[[#This Row],[Employee ID]]="(enter ID)","(autofill)",IF(Expenses7[[#This Row],[Employee ID]]="","",IFERROR(VLOOKUP(Expenses7[[#This Row],[Employee ID]],[1]!EmployeeInfo[#Data],3,0),"ID ERROR")))</f>
        <v/>
      </c>
      <c r="C342" s="90"/>
      <c r="D342" s="91"/>
      <c r="E342" s="92"/>
      <c r="F342" s="93"/>
      <c r="G342" s="136"/>
      <c r="H342" s="102" t="str">
        <f>IF(Expenses7[[#This Row],[Employee ID]]="(enter ID)","(autofill)",IF(Expenses7[[#This Row],[Employee ID]]="","",IFERROR(VLOOKUP(Expenses7[[#This Row],[Employee ID]],[1]!EmployeeInfo[#Data],7,0),"ID ERROR")))</f>
        <v/>
      </c>
      <c r="I342" s="94"/>
      <c r="J342" s="126"/>
      <c r="K342" s="126"/>
      <c r="L342" s="104" t="str">
        <f>IF(Expenses7[[#This Row],[Employee ID]]="(enter ID)","(autofill)",IF(Expenses7[[#This Row],[Employee ID]]="","",IFERROR(ROUND(Expenses7[[#This Row],['# of Hours]]*Expenses7[[#This Row],[Hourly Rate]],2),0)))</f>
        <v/>
      </c>
      <c r="M342" s="104" t="str">
        <f>IF(Expenses7[[#This Row],[Employee ID]]="(enter ID)","(autofill)",IF(Expenses7[[#This Row],[Employee ID]]="","",IFERROR(ROUND(ROUND(Expenses7[[#This Row],[Miles Traveled]]*0.655,2)+Expenses7[[#This Row],[Meals 
Cost]]+Expenses7[[#This Row],[Lodging Cost]],2),0)))</f>
        <v/>
      </c>
      <c r="N34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3" spans="1:14" x14ac:dyDescent="0.25">
      <c r="A343" s="89"/>
      <c r="B343" s="100" t="str">
        <f>IF(Expenses7[[#This Row],[Employee ID]]="(enter ID)","(autofill)",IF(Expenses7[[#This Row],[Employee ID]]="","",IFERROR(VLOOKUP(Expenses7[[#This Row],[Employee ID]],[1]!EmployeeInfo[#Data],3,0),"ID ERROR")))</f>
        <v/>
      </c>
      <c r="C343" s="90"/>
      <c r="D343" s="91"/>
      <c r="E343" s="92"/>
      <c r="F343" s="93"/>
      <c r="G343" s="136"/>
      <c r="H343" s="102" t="str">
        <f>IF(Expenses7[[#This Row],[Employee ID]]="(enter ID)","(autofill)",IF(Expenses7[[#This Row],[Employee ID]]="","",IFERROR(VLOOKUP(Expenses7[[#This Row],[Employee ID]],[1]!EmployeeInfo[#Data],7,0),"ID ERROR")))</f>
        <v/>
      </c>
      <c r="I343" s="94"/>
      <c r="J343" s="126"/>
      <c r="K343" s="126"/>
      <c r="L343" s="104" t="str">
        <f>IF(Expenses7[[#This Row],[Employee ID]]="(enter ID)","(autofill)",IF(Expenses7[[#This Row],[Employee ID]]="","",IFERROR(ROUND(Expenses7[[#This Row],['# of Hours]]*Expenses7[[#This Row],[Hourly Rate]],2),0)))</f>
        <v/>
      </c>
      <c r="M343" s="104" t="str">
        <f>IF(Expenses7[[#This Row],[Employee ID]]="(enter ID)","(autofill)",IF(Expenses7[[#This Row],[Employee ID]]="","",IFERROR(ROUND(ROUND(Expenses7[[#This Row],[Miles Traveled]]*0.655,2)+Expenses7[[#This Row],[Meals 
Cost]]+Expenses7[[#This Row],[Lodging Cost]],2),0)))</f>
        <v/>
      </c>
      <c r="N34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4" spans="1:14" x14ac:dyDescent="0.25">
      <c r="A344" s="89"/>
      <c r="B344" s="100" t="str">
        <f>IF(Expenses7[[#This Row],[Employee ID]]="(enter ID)","(autofill)",IF(Expenses7[[#This Row],[Employee ID]]="","",IFERROR(VLOOKUP(Expenses7[[#This Row],[Employee ID]],[1]!EmployeeInfo[#Data],3,0),"ID ERROR")))</f>
        <v/>
      </c>
      <c r="C344" s="90"/>
      <c r="D344" s="91"/>
      <c r="E344" s="92"/>
      <c r="F344" s="93"/>
      <c r="G344" s="136"/>
      <c r="H344" s="102" t="str">
        <f>IF(Expenses7[[#This Row],[Employee ID]]="(enter ID)","(autofill)",IF(Expenses7[[#This Row],[Employee ID]]="","",IFERROR(VLOOKUP(Expenses7[[#This Row],[Employee ID]],[1]!EmployeeInfo[#Data],7,0),"ID ERROR")))</f>
        <v/>
      </c>
      <c r="I344" s="94"/>
      <c r="J344" s="126"/>
      <c r="K344" s="126"/>
      <c r="L344" s="104" t="str">
        <f>IF(Expenses7[[#This Row],[Employee ID]]="(enter ID)","(autofill)",IF(Expenses7[[#This Row],[Employee ID]]="","",IFERROR(ROUND(Expenses7[[#This Row],['# of Hours]]*Expenses7[[#This Row],[Hourly Rate]],2),0)))</f>
        <v/>
      </c>
      <c r="M344" s="104" t="str">
        <f>IF(Expenses7[[#This Row],[Employee ID]]="(enter ID)","(autofill)",IF(Expenses7[[#This Row],[Employee ID]]="","",IFERROR(ROUND(ROUND(Expenses7[[#This Row],[Miles Traveled]]*0.655,2)+Expenses7[[#This Row],[Meals 
Cost]]+Expenses7[[#This Row],[Lodging Cost]],2),0)))</f>
        <v/>
      </c>
      <c r="N34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5" spans="1:14" x14ac:dyDescent="0.25">
      <c r="A345" s="89"/>
      <c r="B345" s="100" t="str">
        <f>IF(Expenses7[[#This Row],[Employee ID]]="(enter ID)","(autofill)",IF(Expenses7[[#This Row],[Employee ID]]="","",IFERROR(VLOOKUP(Expenses7[[#This Row],[Employee ID]],[1]!EmployeeInfo[#Data],3,0),"ID ERROR")))</f>
        <v/>
      </c>
      <c r="C345" s="90"/>
      <c r="D345" s="91"/>
      <c r="E345" s="92"/>
      <c r="F345" s="93"/>
      <c r="G345" s="136"/>
      <c r="H345" s="102" t="str">
        <f>IF(Expenses7[[#This Row],[Employee ID]]="(enter ID)","(autofill)",IF(Expenses7[[#This Row],[Employee ID]]="","",IFERROR(VLOOKUP(Expenses7[[#This Row],[Employee ID]],[1]!EmployeeInfo[#Data],7,0),"ID ERROR")))</f>
        <v/>
      </c>
      <c r="I345" s="94"/>
      <c r="J345" s="126"/>
      <c r="K345" s="126"/>
      <c r="L345" s="104" t="str">
        <f>IF(Expenses7[[#This Row],[Employee ID]]="(enter ID)","(autofill)",IF(Expenses7[[#This Row],[Employee ID]]="","",IFERROR(ROUND(Expenses7[[#This Row],['# of Hours]]*Expenses7[[#This Row],[Hourly Rate]],2),0)))</f>
        <v/>
      </c>
      <c r="M345" s="104" t="str">
        <f>IF(Expenses7[[#This Row],[Employee ID]]="(enter ID)","(autofill)",IF(Expenses7[[#This Row],[Employee ID]]="","",IFERROR(ROUND(ROUND(Expenses7[[#This Row],[Miles Traveled]]*0.655,2)+Expenses7[[#This Row],[Meals 
Cost]]+Expenses7[[#This Row],[Lodging Cost]],2),0)))</f>
        <v/>
      </c>
      <c r="N34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6" spans="1:14" x14ac:dyDescent="0.25">
      <c r="A346" s="89"/>
      <c r="B346" s="100" t="str">
        <f>IF(Expenses7[[#This Row],[Employee ID]]="(enter ID)","(autofill)",IF(Expenses7[[#This Row],[Employee ID]]="","",IFERROR(VLOOKUP(Expenses7[[#This Row],[Employee ID]],[1]!EmployeeInfo[#Data],3,0),"ID ERROR")))</f>
        <v/>
      </c>
      <c r="C346" s="90"/>
      <c r="D346" s="91"/>
      <c r="E346" s="92"/>
      <c r="F346" s="93"/>
      <c r="G346" s="136"/>
      <c r="H346" s="102" t="str">
        <f>IF(Expenses7[[#This Row],[Employee ID]]="(enter ID)","(autofill)",IF(Expenses7[[#This Row],[Employee ID]]="","",IFERROR(VLOOKUP(Expenses7[[#This Row],[Employee ID]],[1]!EmployeeInfo[#Data],7,0),"ID ERROR")))</f>
        <v/>
      </c>
      <c r="I346" s="94"/>
      <c r="J346" s="126"/>
      <c r="K346" s="126"/>
      <c r="L346" s="104" t="str">
        <f>IF(Expenses7[[#This Row],[Employee ID]]="(enter ID)","(autofill)",IF(Expenses7[[#This Row],[Employee ID]]="","",IFERROR(ROUND(Expenses7[[#This Row],['# of Hours]]*Expenses7[[#This Row],[Hourly Rate]],2),0)))</f>
        <v/>
      </c>
      <c r="M346" s="104" t="str">
        <f>IF(Expenses7[[#This Row],[Employee ID]]="(enter ID)","(autofill)",IF(Expenses7[[#This Row],[Employee ID]]="","",IFERROR(ROUND(ROUND(Expenses7[[#This Row],[Miles Traveled]]*0.655,2)+Expenses7[[#This Row],[Meals 
Cost]]+Expenses7[[#This Row],[Lodging Cost]],2),0)))</f>
        <v/>
      </c>
      <c r="N34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7" spans="1:14" x14ac:dyDescent="0.25">
      <c r="A347" s="89"/>
      <c r="B347" s="100" t="str">
        <f>IF(Expenses7[[#This Row],[Employee ID]]="(enter ID)","(autofill)",IF(Expenses7[[#This Row],[Employee ID]]="","",IFERROR(VLOOKUP(Expenses7[[#This Row],[Employee ID]],[1]!EmployeeInfo[#Data],3,0),"ID ERROR")))</f>
        <v/>
      </c>
      <c r="C347" s="90"/>
      <c r="D347" s="91"/>
      <c r="E347" s="92"/>
      <c r="F347" s="93"/>
      <c r="G347" s="136"/>
      <c r="H347" s="102" t="str">
        <f>IF(Expenses7[[#This Row],[Employee ID]]="(enter ID)","(autofill)",IF(Expenses7[[#This Row],[Employee ID]]="","",IFERROR(VLOOKUP(Expenses7[[#This Row],[Employee ID]],[1]!EmployeeInfo[#Data],7,0),"ID ERROR")))</f>
        <v/>
      </c>
      <c r="I347" s="94"/>
      <c r="J347" s="126"/>
      <c r="K347" s="126"/>
      <c r="L347" s="104" t="str">
        <f>IF(Expenses7[[#This Row],[Employee ID]]="(enter ID)","(autofill)",IF(Expenses7[[#This Row],[Employee ID]]="","",IFERROR(ROUND(Expenses7[[#This Row],['# of Hours]]*Expenses7[[#This Row],[Hourly Rate]],2),0)))</f>
        <v/>
      </c>
      <c r="M347" s="104" t="str">
        <f>IF(Expenses7[[#This Row],[Employee ID]]="(enter ID)","(autofill)",IF(Expenses7[[#This Row],[Employee ID]]="","",IFERROR(ROUND(ROUND(Expenses7[[#This Row],[Miles Traveled]]*0.655,2)+Expenses7[[#This Row],[Meals 
Cost]]+Expenses7[[#This Row],[Lodging Cost]],2),0)))</f>
        <v/>
      </c>
      <c r="N34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8" spans="1:14" x14ac:dyDescent="0.25">
      <c r="A348" s="89"/>
      <c r="B348" s="100" t="str">
        <f>IF(Expenses7[[#This Row],[Employee ID]]="(enter ID)","(autofill)",IF(Expenses7[[#This Row],[Employee ID]]="","",IFERROR(VLOOKUP(Expenses7[[#This Row],[Employee ID]],[1]!EmployeeInfo[#Data],3,0),"ID ERROR")))</f>
        <v/>
      </c>
      <c r="C348" s="90"/>
      <c r="D348" s="91"/>
      <c r="E348" s="92"/>
      <c r="F348" s="93"/>
      <c r="G348" s="136"/>
      <c r="H348" s="102" t="str">
        <f>IF(Expenses7[[#This Row],[Employee ID]]="(enter ID)","(autofill)",IF(Expenses7[[#This Row],[Employee ID]]="","",IFERROR(VLOOKUP(Expenses7[[#This Row],[Employee ID]],[1]!EmployeeInfo[#Data],7,0),"ID ERROR")))</f>
        <v/>
      </c>
      <c r="I348" s="94"/>
      <c r="J348" s="126"/>
      <c r="K348" s="126"/>
      <c r="L348" s="104" t="str">
        <f>IF(Expenses7[[#This Row],[Employee ID]]="(enter ID)","(autofill)",IF(Expenses7[[#This Row],[Employee ID]]="","",IFERROR(ROUND(Expenses7[[#This Row],['# of Hours]]*Expenses7[[#This Row],[Hourly Rate]],2),0)))</f>
        <v/>
      </c>
      <c r="M348" s="104" t="str">
        <f>IF(Expenses7[[#This Row],[Employee ID]]="(enter ID)","(autofill)",IF(Expenses7[[#This Row],[Employee ID]]="","",IFERROR(ROUND(ROUND(Expenses7[[#This Row],[Miles Traveled]]*0.655,2)+Expenses7[[#This Row],[Meals 
Cost]]+Expenses7[[#This Row],[Lodging Cost]],2),0)))</f>
        <v/>
      </c>
      <c r="N34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49" spans="1:14" x14ac:dyDescent="0.25">
      <c r="A349" s="89"/>
      <c r="B349" s="100" t="str">
        <f>IF(Expenses7[[#This Row],[Employee ID]]="(enter ID)","(autofill)",IF(Expenses7[[#This Row],[Employee ID]]="","",IFERROR(VLOOKUP(Expenses7[[#This Row],[Employee ID]],[1]!EmployeeInfo[#Data],3,0),"ID ERROR")))</f>
        <v/>
      </c>
      <c r="C349" s="90"/>
      <c r="D349" s="91"/>
      <c r="E349" s="92"/>
      <c r="F349" s="93"/>
      <c r="G349" s="136"/>
      <c r="H349" s="102" t="str">
        <f>IF(Expenses7[[#This Row],[Employee ID]]="(enter ID)","(autofill)",IF(Expenses7[[#This Row],[Employee ID]]="","",IFERROR(VLOOKUP(Expenses7[[#This Row],[Employee ID]],[1]!EmployeeInfo[#Data],7,0),"ID ERROR")))</f>
        <v/>
      </c>
      <c r="I349" s="94"/>
      <c r="J349" s="126"/>
      <c r="K349" s="126"/>
      <c r="L349" s="104" t="str">
        <f>IF(Expenses7[[#This Row],[Employee ID]]="(enter ID)","(autofill)",IF(Expenses7[[#This Row],[Employee ID]]="","",IFERROR(ROUND(Expenses7[[#This Row],['# of Hours]]*Expenses7[[#This Row],[Hourly Rate]],2),0)))</f>
        <v/>
      </c>
      <c r="M349" s="104" t="str">
        <f>IF(Expenses7[[#This Row],[Employee ID]]="(enter ID)","(autofill)",IF(Expenses7[[#This Row],[Employee ID]]="","",IFERROR(ROUND(ROUND(Expenses7[[#This Row],[Miles Traveled]]*0.655,2)+Expenses7[[#This Row],[Meals 
Cost]]+Expenses7[[#This Row],[Lodging Cost]],2),0)))</f>
        <v/>
      </c>
      <c r="N34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0" spans="1:14" x14ac:dyDescent="0.25">
      <c r="A350" s="89"/>
      <c r="B350" s="100" t="str">
        <f>IF(Expenses7[[#This Row],[Employee ID]]="(enter ID)","(autofill)",IF(Expenses7[[#This Row],[Employee ID]]="","",IFERROR(VLOOKUP(Expenses7[[#This Row],[Employee ID]],[1]!EmployeeInfo[#Data],3,0),"ID ERROR")))</f>
        <v/>
      </c>
      <c r="C350" s="90"/>
      <c r="D350" s="91"/>
      <c r="E350" s="92"/>
      <c r="F350" s="93"/>
      <c r="G350" s="136"/>
      <c r="H350" s="102" t="str">
        <f>IF(Expenses7[[#This Row],[Employee ID]]="(enter ID)","(autofill)",IF(Expenses7[[#This Row],[Employee ID]]="","",IFERROR(VLOOKUP(Expenses7[[#This Row],[Employee ID]],[1]!EmployeeInfo[#Data],7,0),"ID ERROR")))</f>
        <v/>
      </c>
      <c r="I350" s="94"/>
      <c r="J350" s="126"/>
      <c r="K350" s="126"/>
      <c r="L350" s="104" t="str">
        <f>IF(Expenses7[[#This Row],[Employee ID]]="(enter ID)","(autofill)",IF(Expenses7[[#This Row],[Employee ID]]="","",IFERROR(ROUND(Expenses7[[#This Row],['# of Hours]]*Expenses7[[#This Row],[Hourly Rate]],2),0)))</f>
        <v/>
      </c>
      <c r="M350" s="104" t="str">
        <f>IF(Expenses7[[#This Row],[Employee ID]]="(enter ID)","(autofill)",IF(Expenses7[[#This Row],[Employee ID]]="","",IFERROR(ROUND(ROUND(Expenses7[[#This Row],[Miles Traveled]]*0.655,2)+Expenses7[[#This Row],[Meals 
Cost]]+Expenses7[[#This Row],[Lodging Cost]],2),0)))</f>
        <v/>
      </c>
      <c r="N35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1" spans="1:14" x14ac:dyDescent="0.25">
      <c r="A351" s="89"/>
      <c r="B351" s="100" t="str">
        <f>IF(Expenses7[[#This Row],[Employee ID]]="(enter ID)","(autofill)",IF(Expenses7[[#This Row],[Employee ID]]="","",IFERROR(VLOOKUP(Expenses7[[#This Row],[Employee ID]],[1]!EmployeeInfo[#Data],3,0),"ID ERROR")))</f>
        <v/>
      </c>
      <c r="C351" s="90"/>
      <c r="D351" s="91"/>
      <c r="E351" s="92"/>
      <c r="F351" s="93"/>
      <c r="G351" s="136"/>
      <c r="H351" s="102" t="str">
        <f>IF(Expenses7[[#This Row],[Employee ID]]="(enter ID)","(autofill)",IF(Expenses7[[#This Row],[Employee ID]]="","",IFERROR(VLOOKUP(Expenses7[[#This Row],[Employee ID]],[1]!EmployeeInfo[#Data],7,0),"ID ERROR")))</f>
        <v/>
      </c>
      <c r="I351" s="94"/>
      <c r="J351" s="126"/>
      <c r="K351" s="126"/>
      <c r="L351" s="104" t="str">
        <f>IF(Expenses7[[#This Row],[Employee ID]]="(enter ID)","(autofill)",IF(Expenses7[[#This Row],[Employee ID]]="","",IFERROR(ROUND(Expenses7[[#This Row],['# of Hours]]*Expenses7[[#This Row],[Hourly Rate]],2),0)))</f>
        <v/>
      </c>
      <c r="M351" s="104" t="str">
        <f>IF(Expenses7[[#This Row],[Employee ID]]="(enter ID)","(autofill)",IF(Expenses7[[#This Row],[Employee ID]]="","",IFERROR(ROUND(ROUND(Expenses7[[#This Row],[Miles Traveled]]*0.655,2)+Expenses7[[#This Row],[Meals 
Cost]]+Expenses7[[#This Row],[Lodging Cost]],2),0)))</f>
        <v/>
      </c>
      <c r="N35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2" spans="1:14" x14ac:dyDescent="0.25">
      <c r="A352" s="89"/>
      <c r="B352" s="100" t="str">
        <f>IF(Expenses7[[#This Row],[Employee ID]]="(enter ID)","(autofill)",IF(Expenses7[[#This Row],[Employee ID]]="","",IFERROR(VLOOKUP(Expenses7[[#This Row],[Employee ID]],[1]!EmployeeInfo[#Data],3,0),"ID ERROR")))</f>
        <v/>
      </c>
      <c r="C352" s="90"/>
      <c r="D352" s="91"/>
      <c r="E352" s="92"/>
      <c r="F352" s="93"/>
      <c r="G352" s="136"/>
      <c r="H352" s="102" t="str">
        <f>IF(Expenses7[[#This Row],[Employee ID]]="(enter ID)","(autofill)",IF(Expenses7[[#This Row],[Employee ID]]="","",IFERROR(VLOOKUP(Expenses7[[#This Row],[Employee ID]],[1]!EmployeeInfo[#Data],7,0),"ID ERROR")))</f>
        <v/>
      </c>
      <c r="I352" s="94"/>
      <c r="J352" s="126"/>
      <c r="K352" s="126"/>
      <c r="L352" s="104" t="str">
        <f>IF(Expenses7[[#This Row],[Employee ID]]="(enter ID)","(autofill)",IF(Expenses7[[#This Row],[Employee ID]]="","",IFERROR(ROUND(Expenses7[[#This Row],['# of Hours]]*Expenses7[[#This Row],[Hourly Rate]],2),0)))</f>
        <v/>
      </c>
      <c r="M352" s="104" t="str">
        <f>IF(Expenses7[[#This Row],[Employee ID]]="(enter ID)","(autofill)",IF(Expenses7[[#This Row],[Employee ID]]="","",IFERROR(ROUND(ROUND(Expenses7[[#This Row],[Miles Traveled]]*0.655,2)+Expenses7[[#This Row],[Meals 
Cost]]+Expenses7[[#This Row],[Lodging Cost]],2),0)))</f>
        <v/>
      </c>
      <c r="N35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3" spans="1:14" x14ac:dyDescent="0.25">
      <c r="A353" s="89"/>
      <c r="B353" s="100" t="str">
        <f>IF(Expenses7[[#This Row],[Employee ID]]="(enter ID)","(autofill)",IF(Expenses7[[#This Row],[Employee ID]]="","",IFERROR(VLOOKUP(Expenses7[[#This Row],[Employee ID]],[1]!EmployeeInfo[#Data],3,0),"ID ERROR")))</f>
        <v/>
      </c>
      <c r="C353" s="90"/>
      <c r="D353" s="91"/>
      <c r="E353" s="92"/>
      <c r="F353" s="93"/>
      <c r="G353" s="136"/>
      <c r="H353" s="102" t="str">
        <f>IF(Expenses7[[#This Row],[Employee ID]]="(enter ID)","(autofill)",IF(Expenses7[[#This Row],[Employee ID]]="","",IFERROR(VLOOKUP(Expenses7[[#This Row],[Employee ID]],[1]!EmployeeInfo[#Data],7,0),"ID ERROR")))</f>
        <v/>
      </c>
      <c r="I353" s="94"/>
      <c r="J353" s="126"/>
      <c r="K353" s="126"/>
      <c r="L353" s="104" t="str">
        <f>IF(Expenses7[[#This Row],[Employee ID]]="(enter ID)","(autofill)",IF(Expenses7[[#This Row],[Employee ID]]="","",IFERROR(ROUND(Expenses7[[#This Row],['# of Hours]]*Expenses7[[#This Row],[Hourly Rate]],2),0)))</f>
        <v/>
      </c>
      <c r="M353" s="104" t="str">
        <f>IF(Expenses7[[#This Row],[Employee ID]]="(enter ID)","(autofill)",IF(Expenses7[[#This Row],[Employee ID]]="","",IFERROR(ROUND(ROUND(Expenses7[[#This Row],[Miles Traveled]]*0.655,2)+Expenses7[[#This Row],[Meals 
Cost]]+Expenses7[[#This Row],[Lodging Cost]],2),0)))</f>
        <v/>
      </c>
      <c r="N35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4" spans="1:14" x14ac:dyDescent="0.25">
      <c r="A354" s="89"/>
      <c r="B354" s="100" t="str">
        <f>IF(Expenses7[[#This Row],[Employee ID]]="(enter ID)","(autofill)",IF(Expenses7[[#This Row],[Employee ID]]="","",IFERROR(VLOOKUP(Expenses7[[#This Row],[Employee ID]],[1]!EmployeeInfo[#Data],3,0),"ID ERROR")))</f>
        <v/>
      </c>
      <c r="C354" s="90"/>
      <c r="D354" s="91"/>
      <c r="E354" s="92"/>
      <c r="F354" s="93"/>
      <c r="G354" s="136"/>
      <c r="H354" s="102" t="str">
        <f>IF(Expenses7[[#This Row],[Employee ID]]="(enter ID)","(autofill)",IF(Expenses7[[#This Row],[Employee ID]]="","",IFERROR(VLOOKUP(Expenses7[[#This Row],[Employee ID]],[1]!EmployeeInfo[#Data],7,0),"ID ERROR")))</f>
        <v/>
      </c>
      <c r="I354" s="94"/>
      <c r="J354" s="126"/>
      <c r="K354" s="126"/>
      <c r="L354" s="104" t="str">
        <f>IF(Expenses7[[#This Row],[Employee ID]]="(enter ID)","(autofill)",IF(Expenses7[[#This Row],[Employee ID]]="","",IFERROR(ROUND(Expenses7[[#This Row],['# of Hours]]*Expenses7[[#This Row],[Hourly Rate]],2),0)))</f>
        <v/>
      </c>
      <c r="M354" s="104" t="str">
        <f>IF(Expenses7[[#This Row],[Employee ID]]="(enter ID)","(autofill)",IF(Expenses7[[#This Row],[Employee ID]]="","",IFERROR(ROUND(ROUND(Expenses7[[#This Row],[Miles Traveled]]*0.655,2)+Expenses7[[#This Row],[Meals 
Cost]]+Expenses7[[#This Row],[Lodging Cost]],2),0)))</f>
        <v/>
      </c>
      <c r="N35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5" spans="1:14" x14ac:dyDescent="0.25">
      <c r="A355" s="89"/>
      <c r="B355" s="100" t="str">
        <f>IF(Expenses7[[#This Row],[Employee ID]]="(enter ID)","(autofill)",IF(Expenses7[[#This Row],[Employee ID]]="","",IFERROR(VLOOKUP(Expenses7[[#This Row],[Employee ID]],[1]!EmployeeInfo[#Data],3,0),"ID ERROR")))</f>
        <v/>
      </c>
      <c r="C355" s="90"/>
      <c r="D355" s="91"/>
      <c r="E355" s="92"/>
      <c r="F355" s="93"/>
      <c r="G355" s="136"/>
      <c r="H355" s="102" t="str">
        <f>IF(Expenses7[[#This Row],[Employee ID]]="(enter ID)","(autofill)",IF(Expenses7[[#This Row],[Employee ID]]="","",IFERROR(VLOOKUP(Expenses7[[#This Row],[Employee ID]],[1]!EmployeeInfo[#Data],7,0),"ID ERROR")))</f>
        <v/>
      </c>
      <c r="I355" s="94"/>
      <c r="J355" s="126"/>
      <c r="K355" s="126"/>
      <c r="L355" s="104" t="str">
        <f>IF(Expenses7[[#This Row],[Employee ID]]="(enter ID)","(autofill)",IF(Expenses7[[#This Row],[Employee ID]]="","",IFERROR(ROUND(Expenses7[[#This Row],['# of Hours]]*Expenses7[[#This Row],[Hourly Rate]],2),0)))</f>
        <v/>
      </c>
      <c r="M355" s="104" t="str">
        <f>IF(Expenses7[[#This Row],[Employee ID]]="(enter ID)","(autofill)",IF(Expenses7[[#This Row],[Employee ID]]="","",IFERROR(ROUND(ROUND(Expenses7[[#This Row],[Miles Traveled]]*0.655,2)+Expenses7[[#This Row],[Meals 
Cost]]+Expenses7[[#This Row],[Lodging Cost]],2),0)))</f>
        <v/>
      </c>
      <c r="N35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6" spans="1:14" x14ac:dyDescent="0.25">
      <c r="A356" s="89"/>
      <c r="B356" s="100" t="str">
        <f>IF(Expenses7[[#This Row],[Employee ID]]="(enter ID)","(autofill)",IF(Expenses7[[#This Row],[Employee ID]]="","",IFERROR(VLOOKUP(Expenses7[[#This Row],[Employee ID]],[1]!EmployeeInfo[#Data],3,0),"ID ERROR")))</f>
        <v/>
      </c>
      <c r="C356" s="90"/>
      <c r="D356" s="91"/>
      <c r="E356" s="92"/>
      <c r="F356" s="93"/>
      <c r="G356" s="136"/>
      <c r="H356" s="102" t="str">
        <f>IF(Expenses7[[#This Row],[Employee ID]]="(enter ID)","(autofill)",IF(Expenses7[[#This Row],[Employee ID]]="","",IFERROR(VLOOKUP(Expenses7[[#This Row],[Employee ID]],[1]!EmployeeInfo[#Data],7,0),"ID ERROR")))</f>
        <v/>
      </c>
      <c r="I356" s="94"/>
      <c r="J356" s="126"/>
      <c r="K356" s="126"/>
      <c r="L356" s="104" t="str">
        <f>IF(Expenses7[[#This Row],[Employee ID]]="(enter ID)","(autofill)",IF(Expenses7[[#This Row],[Employee ID]]="","",IFERROR(ROUND(Expenses7[[#This Row],['# of Hours]]*Expenses7[[#This Row],[Hourly Rate]],2),0)))</f>
        <v/>
      </c>
      <c r="M356" s="104" t="str">
        <f>IF(Expenses7[[#This Row],[Employee ID]]="(enter ID)","(autofill)",IF(Expenses7[[#This Row],[Employee ID]]="","",IFERROR(ROUND(ROUND(Expenses7[[#This Row],[Miles Traveled]]*0.655,2)+Expenses7[[#This Row],[Meals 
Cost]]+Expenses7[[#This Row],[Lodging Cost]],2),0)))</f>
        <v/>
      </c>
      <c r="N35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7" spans="1:14" x14ac:dyDescent="0.25">
      <c r="A357" s="89"/>
      <c r="B357" s="100" t="str">
        <f>IF(Expenses7[[#This Row],[Employee ID]]="(enter ID)","(autofill)",IF(Expenses7[[#This Row],[Employee ID]]="","",IFERROR(VLOOKUP(Expenses7[[#This Row],[Employee ID]],[1]!EmployeeInfo[#Data],3,0),"ID ERROR")))</f>
        <v/>
      </c>
      <c r="C357" s="90"/>
      <c r="D357" s="91"/>
      <c r="E357" s="92"/>
      <c r="F357" s="93"/>
      <c r="G357" s="136"/>
      <c r="H357" s="102" t="str">
        <f>IF(Expenses7[[#This Row],[Employee ID]]="(enter ID)","(autofill)",IF(Expenses7[[#This Row],[Employee ID]]="","",IFERROR(VLOOKUP(Expenses7[[#This Row],[Employee ID]],[1]!EmployeeInfo[#Data],7,0),"ID ERROR")))</f>
        <v/>
      </c>
      <c r="I357" s="94"/>
      <c r="J357" s="126"/>
      <c r="K357" s="126"/>
      <c r="L357" s="104" t="str">
        <f>IF(Expenses7[[#This Row],[Employee ID]]="(enter ID)","(autofill)",IF(Expenses7[[#This Row],[Employee ID]]="","",IFERROR(ROUND(Expenses7[[#This Row],['# of Hours]]*Expenses7[[#This Row],[Hourly Rate]],2),0)))</f>
        <v/>
      </c>
      <c r="M357" s="104" t="str">
        <f>IF(Expenses7[[#This Row],[Employee ID]]="(enter ID)","(autofill)",IF(Expenses7[[#This Row],[Employee ID]]="","",IFERROR(ROUND(ROUND(Expenses7[[#This Row],[Miles Traveled]]*0.655,2)+Expenses7[[#This Row],[Meals 
Cost]]+Expenses7[[#This Row],[Lodging Cost]],2),0)))</f>
        <v/>
      </c>
      <c r="N35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8" spans="1:14" x14ac:dyDescent="0.25">
      <c r="A358" s="89"/>
      <c r="B358" s="100" t="str">
        <f>IF(Expenses7[[#This Row],[Employee ID]]="(enter ID)","(autofill)",IF(Expenses7[[#This Row],[Employee ID]]="","",IFERROR(VLOOKUP(Expenses7[[#This Row],[Employee ID]],[1]!EmployeeInfo[#Data],3,0),"ID ERROR")))</f>
        <v/>
      </c>
      <c r="C358" s="90"/>
      <c r="D358" s="91"/>
      <c r="E358" s="92"/>
      <c r="F358" s="93"/>
      <c r="G358" s="136"/>
      <c r="H358" s="102" t="str">
        <f>IF(Expenses7[[#This Row],[Employee ID]]="(enter ID)","(autofill)",IF(Expenses7[[#This Row],[Employee ID]]="","",IFERROR(VLOOKUP(Expenses7[[#This Row],[Employee ID]],[1]!EmployeeInfo[#Data],7,0),"ID ERROR")))</f>
        <v/>
      </c>
      <c r="I358" s="94"/>
      <c r="J358" s="126"/>
      <c r="K358" s="126"/>
      <c r="L358" s="104" t="str">
        <f>IF(Expenses7[[#This Row],[Employee ID]]="(enter ID)","(autofill)",IF(Expenses7[[#This Row],[Employee ID]]="","",IFERROR(ROUND(Expenses7[[#This Row],['# of Hours]]*Expenses7[[#This Row],[Hourly Rate]],2),0)))</f>
        <v/>
      </c>
      <c r="M358" s="104" t="str">
        <f>IF(Expenses7[[#This Row],[Employee ID]]="(enter ID)","(autofill)",IF(Expenses7[[#This Row],[Employee ID]]="","",IFERROR(ROUND(ROUND(Expenses7[[#This Row],[Miles Traveled]]*0.655,2)+Expenses7[[#This Row],[Meals 
Cost]]+Expenses7[[#This Row],[Lodging Cost]],2),0)))</f>
        <v/>
      </c>
      <c r="N35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59" spans="1:14" x14ac:dyDescent="0.25">
      <c r="A359" s="89"/>
      <c r="B359" s="100" t="str">
        <f>IF(Expenses7[[#This Row],[Employee ID]]="(enter ID)","(autofill)",IF(Expenses7[[#This Row],[Employee ID]]="","",IFERROR(VLOOKUP(Expenses7[[#This Row],[Employee ID]],[1]!EmployeeInfo[#Data],3,0),"ID ERROR")))</f>
        <v/>
      </c>
      <c r="C359" s="90"/>
      <c r="D359" s="91"/>
      <c r="E359" s="92"/>
      <c r="F359" s="93"/>
      <c r="G359" s="136"/>
      <c r="H359" s="102" t="str">
        <f>IF(Expenses7[[#This Row],[Employee ID]]="(enter ID)","(autofill)",IF(Expenses7[[#This Row],[Employee ID]]="","",IFERROR(VLOOKUP(Expenses7[[#This Row],[Employee ID]],[1]!EmployeeInfo[#Data],7,0),"ID ERROR")))</f>
        <v/>
      </c>
      <c r="I359" s="94"/>
      <c r="J359" s="126"/>
      <c r="K359" s="126"/>
      <c r="L359" s="104" t="str">
        <f>IF(Expenses7[[#This Row],[Employee ID]]="(enter ID)","(autofill)",IF(Expenses7[[#This Row],[Employee ID]]="","",IFERROR(ROUND(Expenses7[[#This Row],['# of Hours]]*Expenses7[[#This Row],[Hourly Rate]],2),0)))</f>
        <v/>
      </c>
      <c r="M359" s="104" t="str">
        <f>IF(Expenses7[[#This Row],[Employee ID]]="(enter ID)","(autofill)",IF(Expenses7[[#This Row],[Employee ID]]="","",IFERROR(ROUND(ROUND(Expenses7[[#This Row],[Miles Traveled]]*0.655,2)+Expenses7[[#This Row],[Meals 
Cost]]+Expenses7[[#This Row],[Lodging Cost]],2),0)))</f>
        <v/>
      </c>
      <c r="N35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0" spans="1:14" x14ac:dyDescent="0.25">
      <c r="A360" s="89"/>
      <c r="B360" s="100" t="str">
        <f>IF(Expenses7[[#This Row],[Employee ID]]="(enter ID)","(autofill)",IF(Expenses7[[#This Row],[Employee ID]]="","",IFERROR(VLOOKUP(Expenses7[[#This Row],[Employee ID]],[1]!EmployeeInfo[#Data],3,0),"ID ERROR")))</f>
        <v/>
      </c>
      <c r="C360" s="90"/>
      <c r="D360" s="91"/>
      <c r="E360" s="92"/>
      <c r="F360" s="93"/>
      <c r="G360" s="136"/>
      <c r="H360" s="102" t="str">
        <f>IF(Expenses7[[#This Row],[Employee ID]]="(enter ID)","(autofill)",IF(Expenses7[[#This Row],[Employee ID]]="","",IFERROR(VLOOKUP(Expenses7[[#This Row],[Employee ID]],[1]!EmployeeInfo[#Data],7,0),"ID ERROR")))</f>
        <v/>
      </c>
      <c r="I360" s="94"/>
      <c r="J360" s="126"/>
      <c r="K360" s="126"/>
      <c r="L360" s="104" t="str">
        <f>IF(Expenses7[[#This Row],[Employee ID]]="(enter ID)","(autofill)",IF(Expenses7[[#This Row],[Employee ID]]="","",IFERROR(ROUND(Expenses7[[#This Row],['# of Hours]]*Expenses7[[#This Row],[Hourly Rate]],2),0)))</f>
        <v/>
      </c>
      <c r="M360" s="104" t="str">
        <f>IF(Expenses7[[#This Row],[Employee ID]]="(enter ID)","(autofill)",IF(Expenses7[[#This Row],[Employee ID]]="","",IFERROR(ROUND(ROUND(Expenses7[[#This Row],[Miles Traveled]]*0.655,2)+Expenses7[[#This Row],[Meals 
Cost]]+Expenses7[[#This Row],[Lodging Cost]],2),0)))</f>
        <v/>
      </c>
      <c r="N36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1" spans="1:14" x14ac:dyDescent="0.25">
      <c r="A361" s="89"/>
      <c r="B361" s="100" t="str">
        <f>IF(Expenses7[[#This Row],[Employee ID]]="(enter ID)","(autofill)",IF(Expenses7[[#This Row],[Employee ID]]="","",IFERROR(VLOOKUP(Expenses7[[#This Row],[Employee ID]],[1]!EmployeeInfo[#Data],3,0),"ID ERROR")))</f>
        <v/>
      </c>
      <c r="C361" s="90"/>
      <c r="D361" s="91"/>
      <c r="E361" s="92"/>
      <c r="F361" s="93"/>
      <c r="G361" s="136"/>
      <c r="H361" s="102" t="str">
        <f>IF(Expenses7[[#This Row],[Employee ID]]="(enter ID)","(autofill)",IF(Expenses7[[#This Row],[Employee ID]]="","",IFERROR(VLOOKUP(Expenses7[[#This Row],[Employee ID]],[1]!EmployeeInfo[#Data],7,0),"ID ERROR")))</f>
        <v/>
      </c>
      <c r="I361" s="94"/>
      <c r="J361" s="126"/>
      <c r="K361" s="126"/>
      <c r="L361" s="104" t="str">
        <f>IF(Expenses7[[#This Row],[Employee ID]]="(enter ID)","(autofill)",IF(Expenses7[[#This Row],[Employee ID]]="","",IFERROR(ROUND(Expenses7[[#This Row],['# of Hours]]*Expenses7[[#This Row],[Hourly Rate]],2),0)))</f>
        <v/>
      </c>
      <c r="M361" s="104" t="str">
        <f>IF(Expenses7[[#This Row],[Employee ID]]="(enter ID)","(autofill)",IF(Expenses7[[#This Row],[Employee ID]]="","",IFERROR(ROUND(ROUND(Expenses7[[#This Row],[Miles Traveled]]*0.655,2)+Expenses7[[#This Row],[Meals 
Cost]]+Expenses7[[#This Row],[Lodging Cost]],2),0)))</f>
        <v/>
      </c>
      <c r="N36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2" spans="1:14" x14ac:dyDescent="0.25">
      <c r="A362" s="89"/>
      <c r="B362" s="100" t="str">
        <f>IF(Expenses7[[#This Row],[Employee ID]]="(enter ID)","(autofill)",IF(Expenses7[[#This Row],[Employee ID]]="","",IFERROR(VLOOKUP(Expenses7[[#This Row],[Employee ID]],[1]!EmployeeInfo[#Data],3,0),"ID ERROR")))</f>
        <v/>
      </c>
      <c r="C362" s="90"/>
      <c r="D362" s="91"/>
      <c r="E362" s="92"/>
      <c r="F362" s="93"/>
      <c r="G362" s="136"/>
      <c r="H362" s="102" t="str">
        <f>IF(Expenses7[[#This Row],[Employee ID]]="(enter ID)","(autofill)",IF(Expenses7[[#This Row],[Employee ID]]="","",IFERROR(VLOOKUP(Expenses7[[#This Row],[Employee ID]],[1]!EmployeeInfo[#Data],7,0),"ID ERROR")))</f>
        <v/>
      </c>
      <c r="I362" s="94"/>
      <c r="J362" s="126"/>
      <c r="K362" s="126"/>
      <c r="L362" s="104" t="str">
        <f>IF(Expenses7[[#This Row],[Employee ID]]="(enter ID)","(autofill)",IF(Expenses7[[#This Row],[Employee ID]]="","",IFERROR(ROUND(Expenses7[[#This Row],['# of Hours]]*Expenses7[[#This Row],[Hourly Rate]],2),0)))</f>
        <v/>
      </c>
      <c r="M362" s="104" t="str">
        <f>IF(Expenses7[[#This Row],[Employee ID]]="(enter ID)","(autofill)",IF(Expenses7[[#This Row],[Employee ID]]="","",IFERROR(ROUND(ROUND(Expenses7[[#This Row],[Miles Traveled]]*0.655,2)+Expenses7[[#This Row],[Meals 
Cost]]+Expenses7[[#This Row],[Lodging Cost]],2),0)))</f>
        <v/>
      </c>
      <c r="N36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3" spans="1:14" x14ac:dyDescent="0.25">
      <c r="A363" s="89"/>
      <c r="B363" s="100" t="str">
        <f>IF(Expenses7[[#This Row],[Employee ID]]="(enter ID)","(autofill)",IF(Expenses7[[#This Row],[Employee ID]]="","",IFERROR(VLOOKUP(Expenses7[[#This Row],[Employee ID]],[1]!EmployeeInfo[#Data],3,0),"ID ERROR")))</f>
        <v/>
      </c>
      <c r="C363" s="90"/>
      <c r="D363" s="91"/>
      <c r="E363" s="92"/>
      <c r="F363" s="93"/>
      <c r="G363" s="136"/>
      <c r="H363" s="102" t="str">
        <f>IF(Expenses7[[#This Row],[Employee ID]]="(enter ID)","(autofill)",IF(Expenses7[[#This Row],[Employee ID]]="","",IFERROR(VLOOKUP(Expenses7[[#This Row],[Employee ID]],[1]!EmployeeInfo[#Data],7,0),"ID ERROR")))</f>
        <v/>
      </c>
      <c r="I363" s="94"/>
      <c r="J363" s="126"/>
      <c r="K363" s="126"/>
      <c r="L363" s="104" t="str">
        <f>IF(Expenses7[[#This Row],[Employee ID]]="(enter ID)","(autofill)",IF(Expenses7[[#This Row],[Employee ID]]="","",IFERROR(ROUND(Expenses7[[#This Row],['# of Hours]]*Expenses7[[#This Row],[Hourly Rate]],2),0)))</f>
        <v/>
      </c>
      <c r="M363" s="104" t="str">
        <f>IF(Expenses7[[#This Row],[Employee ID]]="(enter ID)","(autofill)",IF(Expenses7[[#This Row],[Employee ID]]="","",IFERROR(ROUND(ROUND(Expenses7[[#This Row],[Miles Traveled]]*0.655,2)+Expenses7[[#This Row],[Meals 
Cost]]+Expenses7[[#This Row],[Lodging Cost]],2),0)))</f>
        <v/>
      </c>
      <c r="N36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4" spans="1:14" x14ac:dyDescent="0.25">
      <c r="A364" s="89"/>
      <c r="B364" s="100" t="str">
        <f>IF(Expenses7[[#This Row],[Employee ID]]="(enter ID)","(autofill)",IF(Expenses7[[#This Row],[Employee ID]]="","",IFERROR(VLOOKUP(Expenses7[[#This Row],[Employee ID]],[1]!EmployeeInfo[#Data],3,0),"ID ERROR")))</f>
        <v/>
      </c>
      <c r="C364" s="90"/>
      <c r="D364" s="91"/>
      <c r="E364" s="92"/>
      <c r="F364" s="93"/>
      <c r="G364" s="136"/>
      <c r="H364" s="102" t="str">
        <f>IF(Expenses7[[#This Row],[Employee ID]]="(enter ID)","(autofill)",IF(Expenses7[[#This Row],[Employee ID]]="","",IFERROR(VLOOKUP(Expenses7[[#This Row],[Employee ID]],[1]!EmployeeInfo[#Data],7,0),"ID ERROR")))</f>
        <v/>
      </c>
      <c r="I364" s="94"/>
      <c r="J364" s="126"/>
      <c r="K364" s="126"/>
      <c r="L364" s="104" t="str">
        <f>IF(Expenses7[[#This Row],[Employee ID]]="(enter ID)","(autofill)",IF(Expenses7[[#This Row],[Employee ID]]="","",IFERROR(ROUND(Expenses7[[#This Row],['# of Hours]]*Expenses7[[#This Row],[Hourly Rate]],2),0)))</f>
        <v/>
      </c>
      <c r="M364" s="104" t="str">
        <f>IF(Expenses7[[#This Row],[Employee ID]]="(enter ID)","(autofill)",IF(Expenses7[[#This Row],[Employee ID]]="","",IFERROR(ROUND(ROUND(Expenses7[[#This Row],[Miles Traveled]]*0.655,2)+Expenses7[[#This Row],[Meals 
Cost]]+Expenses7[[#This Row],[Lodging Cost]],2),0)))</f>
        <v/>
      </c>
      <c r="N36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5" spans="1:14" x14ac:dyDescent="0.25">
      <c r="A365" s="89"/>
      <c r="B365" s="100" t="str">
        <f>IF(Expenses7[[#This Row],[Employee ID]]="(enter ID)","(autofill)",IF(Expenses7[[#This Row],[Employee ID]]="","",IFERROR(VLOOKUP(Expenses7[[#This Row],[Employee ID]],[1]!EmployeeInfo[#Data],3,0),"ID ERROR")))</f>
        <v/>
      </c>
      <c r="C365" s="90"/>
      <c r="D365" s="91"/>
      <c r="E365" s="92"/>
      <c r="F365" s="93"/>
      <c r="G365" s="136"/>
      <c r="H365" s="102" t="str">
        <f>IF(Expenses7[[#This Row],[Employee ID]]="(enter ID)","(autofill)",IF(Expenses7[[#This Row],[Employee ID]]="","",IFERROR(VLOOKUP(Expenses7[[#This Row],[Employee ID]],[1]!EmployeeInfo[#Data],7,0),"ID ERROR")))</f>
        <v/>
      </c>
      <c r="I365" s="94"/>
      <c r="J365" s="126"/>
      <c r="K365" s="126"/>
      <c r="L365" s="104" t="str">
        <f>IF(Expenses7[[#This Row],[Employee ID]]="(enter ID)","(autofill)",IF(Expenses7[[#This Row],[Employee ID]]="","",IFERROR(ROUND(Expenses7[[#This Row],['# of Hours]]*Expenses7[[#This Row],[Hourly Rate]],2),0)))</f>
        <v/>
      </c>
      <c r="M365" s="104" t="str">
        <f>IF(Expenses7[[#This Row],[Employee ID]]="(enter ID)","(autofill)",IF(Expenses7[[#This Row],[Employee ID]]="","",IFERROR(ROUND(ROUND(Expenses7[[#This Row],[Miles Traveled]]*0.655,2)+Expenses7[[#This Row],[Meals 
Cost]]+Expenses7[[#This Row],[Lodging Cost]],2),0)))</f>
        <v/>
      </c>
      <c r="N36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6" spans="1:14" x14ac:dyDescent="0.25">
      <c r="A366" s="89"/>
      <c r="B366" s="100" t="str">
        <f>IF(Expenses7[[#This Row],[Employee ID]]="(enter ID)","(autofill)",IF(Expenses7[[#This Row],[Employee ID]]="","",IFERROR(VLOOKUP(Expenses7[[#This Row],[Employee ID]],[1]!EmployeeInfo[#Data],3,0),"ID ERROR")))</f>
        <v/>
      </c>
      <c r="C366" s="90"/>
      <c r="D366" s="91"/>
      <c r="E366" s="92"/>
      <c r="F366" s="93"/>
      <c r="G366" s="136"/>
      <c r="H366" s="102" t="str">
        <f>IF(Expenses7[[#This Row],[Employee ID]]="(enter ID)","(autofill)",IF(Expenses7[[#This Row],[Employee ID]]="","",IFERROR(VLOOKUP(Expenses7[[#This Row],[Employee ID]],[1]!EmployeeInfo[#Data],7,0),"ID ERROR")))</f>
        <v/>
      </c>
      <c r="I366" s="94"/>
      <c r="J366" s="126"/>
      <c r="K366" s="126"/>
      <c r="L366" s="104" t="str">
        <f>IF(Expenses7[[#This Row],[Employee ID]]="(enter ID)","(autofill)",IF(Expenses7[[#This Row],[Employee ID]]="","",IFERROR(ROUND(Expenses7[[#This Row],['# of Hours]]*Expenses7[[#This Row],[Hourly Rate]],2),0)))</f>
        <v/>
      </c>
      <c r="M366" s="104" t="str">
        <f>IF(Expenses7[[#This Row],[Employee ID]]="(enter ID)","(autofill)",IF(Expenses7[[#This Row],[Employee ID]]="","",IFERROR(ROUND(ROUND(Expenses7[[#This Row],[Miles Traveled]]*0.655,2)+Expenses7[[#This Row],[Meals 
Cost]]+Expenses7[[#This Row],[Lodging Cost]],2),0)))</f>
        <v/>
      </c>
      <c r="N36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7" spans="1:14" x14ac:dyDescent="0.25">
      <c r="A367" s="89"/>
      <c r="B367" s="100" t="str">
        <f>IF(Expenses7[[#This Row],[Employee ID]]="(enter ID)","(autofill)",IF(Expenses7[[#This Row],[Employee ID]]="","",IFERROR(VLOOKUP(Expenses7[[#This Row],[Employee ID]],[1]!EmployeeInfo[#Data],3,0),"ID ERROR")))</f>
        <v/>
      </c>
      <c r="C367" s="90"/>
      <c r="D367" s="91"/>
      <c r="E367" s="92"/>
      <c r="F367" s="93"/>
      <c r="G367" s="136"/>
      <c r="H367" s="102" t="str">
        <f>IF(Expenses7[[#This Row],[Employee ID]]="(enter ID)","(autofill)",IF(Expenses7[[#This Row],[Employee ID]]="","",IFERROR(VLOOKUP(Expenses7[[#This Row],[Employee ID]],[1]!EmployeeInfo[#Data],7,0),"ID ERROR")))</f>
        <v/>
      </c>
      <c r="I367" s="94"/>
      <c r="J367" s="126"/>
      <c r="K367" s="126"/>
      <c r="L367" s="104" t="str">
        <f>IF(Expenses7[[#This Row],[Employee ID]]="(enter ID)","(autofill)",IF(Expenses7[[#This Row],[Employee ID]]="","",IFERROR(ROUND(Expenses7[[#This Row],['# of Hours]]*Expenses7[[#This Row],[Hourly Rate]],2),0)))</f>
        <v/>
      </c>
      <c r="M367" s="104" t="str">
        <f>IF(Expenses7[[#This Row],[Employee ID]]="(enter ID)","(autofill)",IF(Expenses7[[#This Row],[Employee ID]]="","",IFERROR(ROUND(ROUND(Expenses7[[#This Row],[Miles Traveled]]*0.655,2)+Expenses7[[#This Row],[Meals 
Cost]]+Expenses7[[#This Row],[Lodging Cost]],2),0)))</f>
        <v/>
      </c>
      <c r="N36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8" spans="1:14" x14ac:dyDescent="0.25">
      <c r="A368" s="89"/>
      <c r="B368" s="100" t="str">
        <f>IF(Expenses7[[#This Row],[Employee ID]]="(enter ID)","(autofill)",IF(Expenses7[[#This Row],[Employee ID]]="","",IFERROR(VLOOKUP(Expenses7[[#This Row],[Employee ID]],[1]!EmployeeInfo[#Data],3,0),"ID ERROR")))</f>
        <v/>
      </c>
      <c r="C368" s="90"/>
      <c r="D368" s="91"/>
      <c r="E368" s="92"/>
      <c r="F368" s="93"/>
      <c r="G368" s="136"/>
      <c r="H368" s="102" t="str">
        <f>IF(Expenses7[[#This Row],[Employee ID]]="(enter ID)","(autofill)",IF(Expenses7[[#This Row],[Employee ID]]="","",IFERROR(VLOOKUP(Expenses7[[#This Row],[Employee ID]],[1]!EmployeeInfo[#Data],7,0),"ID ERROR")))</f>
        <v/>
      </c>
      <c r="I368" s="94"/>
      <c r="J368" s="126"/>
      <c r="K368" s="126"/>
      <c r="L368" s="104" t="str">
        <f>IF(Expenses7[[#This Row],[Employee ID]]="(enter ID)","(autofill)",IF(Expenses7[[#This Row],[Employee ID]]="","",IFERROR(ROUND(Expenses7[[#This Row],['# of Hours]]*Expenses7[[#This Row],[Hourly Rate]],2),0)))</f>
        <v/>
      </c>
      <c r="M368" s="104" t="str">
        <f>IF(Expenses7[[#This Row],[Employee ID]]="(enter ID)","(autofill)",IF(Expenses7[[#This Row],[Employee ID]]="","",IFERROR(ROUND(ROUND(Expenses7[[#This Row],[Miles Traveled]]*0.655,2)+Expenses7[[#This Row],[Meals 
Cost]]+Expenses7[[#This Row],[Lodging Cost]],2),0)))</f>
        <v/>
      </c>
      <c r="N36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69" spans="1:14" x14ac:dyDescent="0.25">
      <c r="A369" s="89"/>
      <c r="B369" s="100" t="str">
        <f>IF(Expenses7[[#This Row],[Employee ID]]="(enter ID)","(autofill)",IF(Expenses7[[#This Row],[Employee ID]]="","",IFERROR(VLOOKUP(Expenses7[[#This Row],[Employee ID]],[1]!EmployeeInfo[#Data],3,0),"ID ERROR")))</f>
        <v/>
      </c>
      <c r="C369" s="90"/>
      <c r="D369" s="91"/>
      <c r="E369" s="92"/>
      <c r="F369" s="93"/>
      <c r="G369" s="136"/>
      <c r="H369" s="102" t="str">
        <f>IF(Expenses7[[#This Row],[Employee ID]]="(enter ID)","(autofill)",IF(Expenses7[[#This Row],[Employee ID]]="","",IFERROR(VLOOKUP(Expenses7[[#This Row],[Employee ID]],[1]!EmployeeInfo[#Data],7,0),"ID ERROR")))</f>
        <v/>
      </c>
      <c r="I369" s="94"/>
      <c r="J369" s="126"/>
      <c r="K369" s="126"/>
      <c r="L369" s="104" t="str">
        <f>IF(Expenses7[[#This Row],[Employee ID]]="(enter ID)","(autofill)",IF(Expenses7[[#This Row],[Employee ID]]="","",IFERROR(ROUND(Expenses7[[#This Row],['# of Hours]]*Expenses7[[#This Row],[Hourly Rate]],2),0)))</f>
        <v/>
      </c>
      <c r="M369" s="104" t="str">
        <f>IF(Expenses7[[#This Row],[Employee ID]]="(enter ID)","(autofill)",IF(Expenses7[[#This Row],[Employee ID]]="","",IFERROR(ROUND(ROUND(Expenses7[[#This Row],[Miles Traveled]]*0.655,2)+Expenses7[[#This Row],[Meals 
Cost]]+Expenses7[[#This Row],[Lodging Cost]],2),0)))</f>
        <v/>
      </c>
      <c r="N36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0" spans="1:14" x14ac:dyDescent="0.25">
      <c r="A370" s="89"/>
      <c r="B370" s="100" t="str">
        <f>IF(Expenses7[[#This Row],[Employee ID]]="(enter ID)","(autofill)",IF(Expenses7[[#This Row],[Employee ID]]="","",IFERROR(VLOOKUP(Expenses7[[#This Row],[Employee ID]],[1]!EmployeeInfo[#Data],3,0),"ID ERROR")))</f>
        <v/>
      </c>
      <c r="C370" s="90"/>
      <c r="D370" s="91"/>
      <c r="E370" s="92"/>
      <c r="F370" s="93"/>
      <c r="G370" s="136"/>
      <c r="H370" s="102" t="str">
        <f>IF(Expenses7[[#This Row],[Employee ID]]="(enter ID)","(autofill)",IF(Expenses7[[#This Row],[Employee ID]]="","",IFERROR(VLOOKUP(Expenses7[[#This Row],[Employee ID]],[1]!EmployeeInfo[#Data],7,0),"ID ERROR")))</f>
        <v/>
      </c>
      <c r="I370" s="94"/>
      <c r="J370" s="126"/>
      <c r="K370" s="126"/>
      <c r="L370" s="104" t="str">
        <f>IF(Expenses7[[#This Row],[Employee ID]]="(enter ID)","(autofill)",IF(Expenses7[[#This Row],[Employee ID]]="","",IFERROR(ROUND(Expenses7[[#This Row],['# of Hours]]*Expenses7[[#This Row],[Hourly Rate]],2),0)))</f>
        <v/>
      </c>
      <c r="M370" s="104" t="str">
        <f>IF(Expenses7[[#This Row],[Employee ID]]="(enter ID)","(autofill)",IF(Expenses7[[#This Row],[Employee ID]]="","",IFERROR(ROUND(ROUND(Expenses7[[#This Row],[Miles Traveled]]*0.655,2)+Expenses7[[#This Row],[Meals 
Cost]]+Expenses7[[#This Row],[Lodging Cost]],2),0)))</f>
        <v/>
      </c>
      <c r="N37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1" spans="1:14" x14ac:dyDescent="0.25">
      <c r="A371" s="89"/>
      <c r="B371" s="100" t="str">
        <f>IF(Expenses7[[#This Row],[Employee ID]]="(enter ID)","(autofill)",IF(Expenses7[[#This Row],[Employee ID]]="","",IFERROR(VLOOKUP(Expenses7[[#This Row],[Employee ID]],[1]!EmployeeInfo[#Data],3,0),"ID ERROR")))</f>
        <v/>
      </c>
      <c r="C371" s="90"/>
      <c r="D371" s="91"/>
      <c r="E371" s="92"/>
      <c r="F371" s="93"/>
      <c r="G371" s="136"/>
      <c r="H371" s="102" t="str">
        <f>IF(Expenses7[[#This Row],[Employee ID]]="(enter ID)","(autofill)",IF(Expenses7[[#This Row],[Employee ID]]="","",IFERROR(VLOOKUP(Expenses7[[#This Row],[Employee ID]],[1]!EmployeeInfo[#Data],7,0),"ID ERROR")))</f>
        <v/>
      </c>
      <c r="I371" s="94"/>
      <c r="J371" s="126"/>
      <c r="K371" s="126"/>
      <c r="L371" s="104" t="str">
        <f>IF(Expenses7[[#This Row],[Employee ID]]="(enter ID)","(autofill)",IF(Expenses7[[#This Row],[Employee ID]]="","",IFERROR(ROUND(Expenses7[[#This Row],['# of Hours]]*Expenses7[[#This Row],[Hourly Rate]],2),0)))</f>
        <v/>
      </c>
      <c r="M371" s="104" t="str">
        <f>IF(Expenses7[[#This Row],[Employee ID]]="(enter ID)","(autofill)",IF(Expenses7[[#This Row],[Employee ID]]="","",IFERROR(ROUND(ROUND(Expenses7[[#This Row],[Miles Traveled]]*0.655,2)+Expenses7[[#This Row],[Meals 
Cost]]+Expenses7[[#This Row],[Lodging Cost]],2),0)))</f>
        <v/>
      </c>
      <c r="N37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2" spans="1:14" x14ac:dyDescent="0.25">
      <c r="A372" s="89"/>
      <c r="B372" s="100" t="str">
        <f>IF(Expenses7[[#This Row],[Employee ID]]="(enter ID)","(autofill)",IF(Expenses7[[#This Row],[Employee ID]]="","",IFERROR(VLOOKUP(Expenses7[[#This Row],[Employee ID]],[1]!EmployeeInfo[#Data],3,0),"ID ERROR")))</f>
        <v/>
      </c>
      <c r="C372" s="90"/>
      <c r="D372" s="91"/>
      <c r="E372" s="92"/>
      <c r="F372" s="93"/>
      <c r="G372" s="136"/>
      <c r="H372" s="102" t="str">
        <f>IF(Expenses7[[#This Row],[Employee ID]]="(enter ID)","(autofill)",IF(Expenses7[[#This Row],[Employee ID]]="","",IFERROR(VLOOKUP(Expenses7[[#This Row],[Employee ID]],[1]!EmployeeInfo[#Data],7,0),"ID ERROR")))</f>
        <v/>
      </c>
      <c r="I372" s="94"/>
      <c r="J372" s="126"/>
      <c r="K372" s="126"/>
      <c r="L372" s="104" t="str">
        <f>IF(Expenses7[[#This Row],[Employee ID]]="(enter ID)","(autofill)",IF(Expenses7[[#This Row],[Employee ID]]="","",IFERROR(ROUND(Expenses7[[#This Row],['# of Hours]]*Expenses7[[#This Row],[Hourly Rate]],2),0)))</f>
        <v/>
      </c>
      <c r="M372" s="104" t="str">
        <f>IF(Expenses7[[#This Row],[Employee ID]]="(enter ID)","(autofill)",IF(Expenses7[[#This Row],[Employee ID]]="","",IFERROR(ROUND(ROUND(Expenses7[[#This Row],[Miles Traveled]]*0.655,2)+Expenses7[[#This Row],[Meals 
Cost]]+Expenses7[[#This Row],[Lodging Cost]],2),0)))</f>
        <v/>
      </c>
      <c r="N37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3" spans="1:14" x14ac:dyDescent="0.25">
      <c r="A373" s="89"/>
      <c r="B373" s="100" t="str">
        <f>IF(Expenses7[[#This Row],[Employee ID]]="(enter ID)","(autofill)",IF(Expenses7[[#This Row],[Employee ID]]="","",IFERROR(VLOOKUP(Expenses7[[#This Row],[Employee ID]],[1]!EmployeeInfo[#Data],3,0),"ID ERROR")))</f>
        <v/>
      </c>
      <c r="C373" s="90"/>
      <c r="D373" s="91"/>
      <c r="E373" s="92"/>
      <c r="F373" s="93"/>
      <c r="G373" s="136"/>
      <c r="H373" s="102" t="str">
        <f>IF(Expenses7[[#This Row],[Employee ID]]="(enter ID)","(autofill)",IF(Expenses7[[#This Row],[Employee ID]]="","",IFERROR(VLOOKUP(Expenses7[[#This Row],[Employee ID]],[1]!EmployeeInfo[#Data],7,0),"ID ERROR")))</f>
        <v/>
      </c>
      <c r="I373" s="94"/>
      <c r="J373" s="126"/>
      <c r="K373" s="126"/>
      <c r="L373" s="104" t="str">
        <f>IF(Expenses7[[#This Row],[Employee ID]]="(enter ID)","(autofill)",IF(Expenses7[[#This Row],[Employee ID]]="","",IFERROR(ROUND(Expenses7[[#This Row],['# of Hours]]*Expenses7[[#This Row],[Hourly Rate]],2),0)))</f>
        <v/>
      </c>
      <c r="M373" s="104" t="str">
        <f>IF(Expenses7[[#This Row],[Employee ID]]="(enter ID)","(autofill)",IF(Expenses7[[#This Row],[Employee ID]]="","",IFERROR(ROUND(ROUND(Expenses7[[#This Row],[Miles Traveled]]*0.655,2)+Expenses7[[#This Row],[Meals 
Cost]]+Expenses7[[#This Row],[Lodging Cost]],2),0)))</f>
        <v/>
      </c>
      <c r="N37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4" spans="1:14" x14ac:dyDescent="0.25">
      <c r="A374" s="89"/>
      <c r="B374" s="100" t="str">
        <f>IF(Expenses7[[#This Row],[Employee ID]]="(enter ID)","(autofill)",IF(Expenses7[[#This Row],[Employee ID]]="","",IFERROR(VLOOKUP(Expenses7[[#This Row],[Employee ID]],[1]!EmployeeInfo[#Data],3,0),"ID ERROR")))</f>
        <v/>
      </c>
      <c r="C374" s="90"/>
      <c r="D374" s="91"/>
      <c r="E374" s="92"/>
      <c r="F374" s="93"/>
      <c r="G374" s="136"/>
      <c r="H374" s="102" t="str">
        <f>IF(Expenses7[[#This Row],[Employee ID]]="(enter ID)","(autofill)",IF(Expenses7[[#This Row],[Employee ID]]="","",IFERROR(VLOOKUP(Expenses7[[#This Row],[Employee ID]],[1]!EmployeeInfo[#Data],7,0),"ID ERROR")))</f>
        <v/>
      </c>
      <c r="I374" s="94"/>
      <c r="J374" s="126"/>
      <c r="K374" s="126"/>
      <c r="L374" s="104" t="str">
        <f>IF(Expenses7[[#This Row],[Employee ID]]="(enter ID)","(autofill)",IF(Expenses7[[#This Row],[Employee ID]]="","",IFERROR(ROUND(Expenses7[[#This Row],['# of Hours]]*Expenses7[[#This Row],[Hourly Rate]],2),0)))</f>
        <v/>
      </c>
      <c r="M374" s="104" t="str">
        <f>IF(Expenses7[[#This Row],[Employee ID]]="(enter ID)","(autofill)",IF(Expenses7[[#This Row],[Employee ID]]="","",IFERROR(ROUND(ROUND(Expenses7[[#This Row],[Miles Traveled]]*0.655,2)+Expenses7[[#This Row],[Meals 
Cost]]+Expenses7[[#This Row],[Lodging Cost]],2),0)))</f>
        <v/>
      </c>
      <c r="N37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5" spans="1:14" x14ac:dyDescent="0.25">
      <c r="A375" s="89"/>
      <c r="B375" s="100" t="str">
        <f>IF(Expenses7[[#This Row],[Employee ID]]="(enter ID)","(autofill)",IF(Expenses7[[#This Row],[Employee ID]]="","",IFERROR(VLOOKUP(Expenses7[[#This Row],[Employee ID]],[1]!EmployeeInfo[#Data],3,0),"ID ERROR")))</f>
        <v/>
      </c>
      <c r="C375" s="90"/>
      <c r="D375" s="91"/>
      <c r="E375" s="92"/>
      <c r="F375" s="93"/>
      <c r="G375" s="136"/>
      <c r="H375" s="102" t="str">
        <f>IF(Expenses7[[#This Row],[Employee ID]]="(enter ID)","(autofill)",IF(Expenses7[[#This Row],[Employee ID]]="","",IFERROR(VLOOKUP(Expenses7[[#This Row],[Employee ID]],[1]!EmployeeInfo[#Data],7,0),"ID ERROR")))</f>
        <v/>
      </c>
      <c r="I375" s="94"/>
      <c r="J375" s="126"/>
      <c r="K375" s="126"/>
      <c r="L375" s="104" t="str">
        <f>IF(Expenses7[[#This Row],[Employee ID]]="(enter ID)","(autofill)",IF(Expenses7[[#This Row],[Employee ID]]="","",IFERROR(ROUND(Expenses7[[#This Row],['# of Hours]]*Expenses7[[#This Row],[Hourly Rate]],2),0)))</f>
        <v/>
      </c>
      <c r="M375" s="104" t="str">
        <f>IF(Expenses7[[#This Row],[Employee ID]]="(enter ID)","(autofill)",IF(Expenses7[[#This Row],[Employee ID]]="","",IFERROR(ROUND(ROUND(Expenses7[[#This Row],[Miles Traveled]]*0.655,2)+Expenses7[[#This Row],[Meals 
Cost]]+Expenses7[[#This Row],[Lodging Cost]],2),0)))</f>
        <v/>
      </c>
      <c r="N37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6" spans="1:14" x14ac:dyDescent="0.25">
      <c r="A376" s="89"/>
      <c r="B376" s="100" t="str">
        <f>IF(Expenses7[[#This Row],[Employee ID]]="(enter ID)","(autofill)",IF(Expenses7[[#This Row],[Employee ID]]="","",IFERROR(VLOOKUP(Expenses7[[#This Row],[Employee ID]],[1]!EmployeeInfo[#Data],3,0),"ID ERROR")))</f>
        <v/>
      </c>
      <c r="C376" s="90"/>
      <c r="D376" s="91"/>
      <c r="E376" s="92"/>
      <c r="F376" s="93"/>
      <c r="G376" s="136"/>
      <c r="H376" s="102" t="str">
        <f>IF(Expenses7[[#This Row],[Employee ID]]="(enter ID)","(autofill)",IF(Expenses7[[#This Row],[Employee ID]]="","",IFERROR(VLOOKUP(Expenses7[[#This Row],[Employee ID]],[1]!EmployeeInfo[#Data],7,0),"ID ERROR")))</f>
        <v/>
      </c>
      <c r="I376" s="94"/>
      <c r="J376" s="126"/>
      <c r="K376" s="126"/>
      <c r="L376" s="104" t="str">
        <f>IF(Expenses7[[#This Row],[Employee ID]]="(enter ID)","(autofill)",IF(Expenses7[[#This Row],[Employee ID]]="","",IFERROR(ROUND(Expenses7[[#This Row],['# of Hours]]*Expenses7[[#This Row],[Hourly Rate]],2),0)))</f>
        <v/>
      </c>
      <c r="M376" s="104" t="str">
        <f>IF(Expenses7[[#This Row],[Employee ID]]="(enter ID)","(autofill)",IF(Expenses7[[#This Row],[Employee ID]]="","",IFERROR(ROUND(ROUND(Expenses7[[#This Row],[Miles Traveled]]*0.655,2)+Expenses7[[#This Row],[Meals 
Cost]]+Expenses7[[#This Row],[Lodging Cost]],2),0)))</f>
        <v/>
      </c>
      <c r="N37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7" spans="1:14" x14ac:dyDescent="0.25">
      <c r="A377" s="89"/>
      <c r="B377" s="100" t="str">
        <f>IF(Expenses7[[#This Row],[Employee ID]]="(enter ID)","(autofill)",IF(Expenses7[[#This Row],[Employee ID]]="","",IFERROR(VLOOKUP(Expenses7[[#This Row],[Employee ID]],[1]!EmployeeInfo[#Data],3,0),"ID ERROR")))</f>
        <v/>
      </c>
      <c r="C377" s="90"/>
      <c r="D377" s="91"/>
      <c r="E377" s="92"/>
      <c r="F377" s="93"/>
      <c r="G377" s="136"/>
      <c r="H377" s="102" t="str">
        <f>IF(Expenses7[[#This Row],[Employee ID]]="(enter ID)","(autofill)",IF(Expenses7[[#This Row],[Employee ID]]="","",IFERROR(VLOOKUP(Expenses7[[#This Row],[Employee ID]],[1]!EmployeeInfo[#Data],7,0),"ID ERROR")))</f>
        <v/>
      </c>
      <c r="I377" s="94"/>
      <c r="J377" s="126"/>
      <c r="K377" s="126"/>
      <c r="L377" s="104" t="str">
        <f>IF(Expenses7[[#This Row],[Employee ID]]="(enter ID)","(autofill)",IF(Expenses7[[#This Row],[Employee ID]]="","",IFERROR(ROUND(Expenses7[[#This Row],['# of Hours]]*Expenses7[[#This Row],[Hourly Rate]],2),0)))</f>
        <v/>
      </c>
      <c r="M377" s="104" t="str">
        <f>IF(Expenses7[[#This Row],[Employee ID]]="(enter ID)","(autofill)",IF(Expenses7[[#This Row],[Employee ID]]="","",IFERROR(ROUND(ROUND(Expenses7[[#This Row],[Miles Traveled]]*0.655,2)+Expenses7[[#This Row],[Meals 
Cost]]+Expenses7[[#This Row],[Lodging Cost]],2),0)))</f>
        <v/>
      </c>
      <c r="N37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8" spans="1:14" x14ac:dyDescent="0.25">
      <c r="A378" s="89"/>
      <c r="B378" s="100" t="str">
        <f>IF(Expenses7[[#This Row],[Employee ID]]="(enter ID)","(autofill)",IF(Expenses7[[#This Row],[Employee ID]]="","",IFERROR(VLOOKUP(Expenses7[[#This Row],[Employee ID]],[1]!EmployeeInfo[#Data],3,0),"ID ERROR")))</f>
        <v/>
      </c>
      <c r="C378" s="90"/>
      <c r="D378" s="91"/>
      <c r="E378" s="92"/>
      <c r="F378" s="93"/>
      <c r="G378" s="136"/>
      <c r="H378" s="102" t="str">
        <f>IF(Expenses7[[#This Row],[Employee ID]]="(enter ID)","(autofill)",IF(Expenses7[[#This Row],[Employee ID]]="","",IFERROR(VLOOKUP(Expenses7[[#This Row],[Employee ID]],[1]!EmployeeInfo[#Data],7,0),"ID ERROR")))</f>
        <v/>
      </c>
      <c r="I378" s="94"/>
      <c r="J378" s="126"/>
      <c r="K378" s="126"/>
      <c r="L378" s="104" t="str">
        <f>IF(Expenses7[[#This Row],[Employee ID]]="(enter ID)","(autofill)",IF(Expenses7[[#This Row],[Employee ID]]="","",IFERROR(ROUND(Expenses7[[#This Row],['# of Hours]]*Expenses7[[#This Row],[Hourly Rate]],2),0)))</f>
        <v/>
      </c>
      <c r="M378" s="104" t="str">
        <f>IF(Expenses7[[#This Row],[Employee ID]]="(enter ID)","(autofill)",IF(Expenses7[[#This Row],[Employee ID]]="","",IFERROR(ROUND(ROUND(Expenses7[[#This Row],[Miles Traveled]]*0.655,2)+Expenses7[[#This Row],[Meals 
Cost]]+Expenses7[[#This Row],[Lodging Cost]],2),0)))</f>
        <v/>
      </c>
      <c r="N37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79" spans="1:14" x14ac:dyDescent="0.25">
      <c r="A379" s="89"/>
      <c r="B379" s="100" t="str">
        <f>IF(Expenses7[[#This Row],[Employee ID]]="(enter ID)","(autofill)",IF(Expenses7[[#This Row],[Employee ID]]="","",IFERROR(VLOOKUP(Expenses7[[#This Row],[Employee ID]],[1]!EmployeeInfo[#Data],3,0),"ID ERROR")))</f>
        <v/>
      </c>
      <c r="C379" s="90"/>
      <c r="D379" s="91"/>
      <c r="E379" s="92"/>
      <c r="F379" s="93"/>
      <c r="G379" s="136"/>
      <c r="H379" s="102" t="str">
        <f>IF(Expenses7[[#This Row],[Employee ID]]="(enter ID)","(autofill)",IF(Expenses7[[#This Row],[Employee ID]]="","",IFERROR(VLOOKUP(Expenses7[[#This Row],[Employee ID]],[1]!EmployeeInfo[#Data],7,0),"ID ERROR")))</f>
        <v/>
      </c>
      <c r="I379" s="94"/>
      <c r="J379" s="126"/>
      <c r="K379" s="126"/>
      <c r="L379" s="104" t="str">
        <f>IF(Expenses7[[#This Row],[Employee ID]]="(enter ID)","(autofill)",IF(Expenses7[[#This Row],[Employee ID]]="","",IFERROR(ROUND(Expenses7[[#This Row],['# of Hours]]*Expenses7[[#This Row],[Hourly Rate]],2),0)))</f>
        <v/>
      </c>
      <c r="M379" s="104" t="str">
        <f>IF(Expenses7[[#This Row],[Employee ID]]="(enter ID)","(autofill)",IF(Expenses7[[#This Row],[Employee ID]]="","",IFERROR(ROUND(ROUND(Expenses7[[#This Row],[Miles Traveled]]*0.655,2)+Expenses7[[#This Row],[Meals 
Cost]]+Expenses7[[#This Row],[Lodging Cost]],2),0)))</f>
        <v/>
      </c>
      <c r="N37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0" spans="1:14" x14ac:dyDescent="0.25">
      <c r="A380" s="89"/>
      <c r="B380" s="100" t="str">
        <f>IF(Expenses7[[#This Row],[Employee ID]]="(enter ID)","(autofill)",IF(Expenses7[[#This Row],[Employee ID]]="","",IFERROR(VLOOKUP(Expenses7[[#This Row],[Employee ID]],[1]!EmployeeInfo[#Data],3,0),"ID ERROR")))</f>
        <v/>
      </c>
      <c r="C380" s="90"/>
      <c r="D380" s="91"/>
      <c r="E380" s="92"/>
      <c r="F380" s="93"/>
      <c r="G380" s="136"/>
      <c r="H380" s="102" t="str">
        <f>IF(Expenses7[[#This Row],[Employee ID]]="(enter ID)","(autofill)",IF(Expenses7[[#This Row],[Employee ID]]="","",IFERROR(VLOOKUP(Expenses7[[#This Row],[Employee ID]],[1]!EmployeeInfo[#Data],7,0),"ID ERROR")))</f>
        <v/>
      </c>
      <c r="I380" s="94"/>
      <c r="J380" s="126"/>
      <c r="K380" s="126"/>
      <c r="L380" s="104" t="str">
        <f>IF(Expenses7[[#This Row],[Employee ID]]="(enter ID)","(autofill)",IF(Expenses7[[#This Row],[Employee ID]]="","",IFERROR(ROUND(Expenses7[[#This Row],['# of Hours]]*Expenses7[[#This Row],[Hourly Rate]],2),0)))</f>
        <v/>
      </c>
      <c r="M380" s="104" t="str">
        <f>IF(Expenses7[[#This Row],[Employee ID]]="(enter ID)","(autofill)",IF(Expenses7[[#This Row],[Employee ID]]="","",IFERROR(ROUND(ROUND(Expenses7[[#This Row],[Miles Traveled]]*0.655,2)+Expenses7[[#This Row],[Meals 
Cost]]+Expenses7[[#This Row],[Lodging Cost]],2),0)))</f>
        <v/>
      </c>
      <c r="N38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1" spans="1:14" x14ac:dyDescent="0.25">
      <c r="A381" s="89"/>
      <c r="B381" s="100" t="str">
        <f>IF(Expenses7[[#This Row],[Employee ID]]="(enter ID)","(autofill)",IF(Expenses7[[#This Row],[Employee ID]]="","",IFERROR(VLOOKUP(Expenses7[[#This Row],[Employee ID]],[1]!EmployeeInfo[#Data],3,0),"ID ERROR")))</f>
        <v/>
      </c>
      <c r="C381" s="90"/>
      <c r="D381" s="91"/>
      <c r="E381" s="92"/>
      <c r="F381" s="93"/>
      <c r="G381" s="136"/>
      <c r="H381" s="102" t="str">
        <f>IF(Expenses7[[#This Row],[Employee ID]]="(enter ID)","(autofill)",IF(Expenses7[[#This Row],[Employee ID]]="","",IFERROR(VLOOKUP(Expenses7[[#This Row],[Employee ID]],[1]!EmployeeInfo[#Data],7,0),"ID ERROR")))</f>
        <v/>
      </c>
      <c r="I381" s="94"/>
      <c r="J381" s="126"/>
      <c r="K381" s="126"/>
      <c r="L381" s="104" t="str">
        <f>IF(Expenses7[[#This Row],[Employee ID]]="(enter ID)","(autofill)",IF(Expenses7[[#This Row],[Employee ID]]="","",IFERROR(ROUND(Expenses7[[#This Row],['# of Hours]]*Expenses7[[#This Row],[Hourly Rate]],2),0)))</f>
        <v/>
      </c>
      <c r="M381" s="104" t="str">
        <f>IF(Expenses7[[#This Row],[Employee ID]]="(enter ID)","(autofill)",IF(Expenses7[[#This Row],[Employee ID]]="","",IFERROR(ROUND(ROUND(Expenses7[[#This Row],[Miles Traveled]]*0.655,2)+Expenses7[[#This Row],[Meals 
Cost]]+Expenses7[[#This Row],[Lodging Cost]],2),0)))</f>
        <v/>
      </c>
      <c r="N38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2" spans="1:14" x14ac:dyDescent="0.25">
      <c r="A382" s="89"/>
      <c r="B382" s="100" t="str">
        <f>IF(Expenses7[[#This Row],[Employee ID]]="(enter ID)","(autofill)",IF(Expenses7[[#This Row],[Employee ID]]="","",IFERROR(VLOOKUP(Expenses7[[#This Row],[Employee ID]],[1]!EmployeeInfo[#Data],3,0),"ID ERROR")))</f>
        <v/>
      </c>
      <c r="C382" s="90"/>
      <c r="D382" s="91"/>
      <c r="E382" s="92"/>
      <c r="F382" s="93"/>
      <c r="G382" s="136"/>
      <c r="H382" s="102" t="str">
        <f>IF(Expenses7[[#This Row],[Employee ID]]="(enter ID)","(autofill)",IF(Expenses7[[#This Row],[Employee ID]]="","",IFERROR(VLOOKUP(Expenses7[[#This Row],[Employee ID]],[1]!EmployeeInfo[#Data],7,0),"ID ERROR")))</f>
        <v/>
      </c>
      <c r="I382" s="94"/>
      <c r="J382" s="126"/>
      <c r="K382" s="126"/>
      <c r="L382" s="104" t="str">
        <f>IF(Expenses7[[#This Row],[Employee ID]]="(enter ID)","(autofill)",IF(Expenses7[[#This Row],[Employee ID]]="","",IFERROR(ROUND(Expenses7[[#This Row],['# of Hours]]*Expenses7[[#This Row],[Hourly Rate]],2),0)))</f>
        <v/>
      </c>
      <c r="M382" s="104" t="str">
        <f>IF(Expenses7[[#This Row],[Employee ID]]="(enter ID)","(autofill)",IF(Expenses7[[#This Row],[Employee ID]]="","",IFERROR(ROUND(ROUND(Expenses7[[#This Row],[Miles Traveled]]*0.655,2)+Expenses7[[#This Row],[Meals 
Cost]]+Expenses7[[#This Row],[Lodging Cost]],2),0)))</f>
        <v/>
      </c>
      <c r="N38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3" spans="1:14" x14ac:dyDescent="0.25">
      <c r="A383" s="89"/>
      <c r="B383" s="100" t="str">
        <f>IF(Expenses7[[#This Row],[Employee ID]]="(enter ID)","(autofill)",IF(Expenses7[[#This Row],[Employee ID]]="","",IFERROR(VLOOKUP(Expenses7[[#This Row],[Employee ID]],[1]!EmployeeInfo[#Data],3,0),"ID ERROR")))</f>
        <v/>
      </c>
      <c r="C383" s="90"/>
      <c r="D383" s="91"/>
      <c r="E383" s="92"/>
      <c r="F383" s="93"/>
      <c r="G383" s="136"/>
      <c r="H383" s="102" t="str">
        <f>IF(Expenses7[[#This Row],[Employee ID]]="(enter ID)","(autofill)",IF(Expenses7[[#This Row],[Employee ID]]="","",IFERROR(VLOOKUP(Expenses7[[#This Row],[Employee ID]],[1]!EmployeeInfo[#Data],7,0),"ID ERROR")))</f>
        <v/>
      </c>
      <c r="I383" s="94"/>
      <c r="J383" s="126"/>
      <c r="K383" s="126"/>
      <c r="L383" s="104" t="str">
        <f>IF(Expenses7[[#This Row],[Employee ID]]="(enter ID)","(autofill)",IF(Expenses7[[#This Row],[Employee ID]]="","",IFERROR(ROUND(Expenses7[[#This Row],['# of Hours]]*Expenses7[[#This Row],[Hourly Rate]],2),0)))</f>
        <v/>
      </c>
      <c r="M383" s="104" t="str">
        <f>IF(Expenses7[[#This Row],[Employee ID]]="(enter ID)","(autofill)",IF(Expenses7[[#This Row],[Employee ID]]="","",IFERROR(ROUND(ROUND(Expenses7[[#This Row],[Miles Traveled]]*0.655,2)+Expenses7[[#This Row],[Meals 
Cost]]+Expenses7[[#This Row],[Lodging Cost]],2),0)))</f>
        <v/>
      </c>
      <c r="N38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4" spans="1:14" x14ac:dyDescent="0.25">
      <c r="A384" s="89"/>
      <c r="B384" s="100" t="str">
        <f>IF(Expenses7[[#This Row],[Employee ID]]="(enter ID)","(autofill)",IF(Expenses7[[#This Row],[Employee ID]]="","",IFERROR(VLOOKUP(Expenses7[[#This Row],[Employee ID]],[1]!EmployeeInfo[#Data],3,0),"ID ERROR")))</f>
        <v/>
      </c>
      <c r="C384" s="90"/>
      <c r="D384" s="91"/>
      <c r="E384" s="92"/>
      <c r="F384" s="93"/>
      <c r="G384" s="136"/>
      <c r="H384" s="102" t="str">
        <f>IF(Expenses7[[#This Row],[Employee ID]]="(enter ID)","(autofill)",IF(Expenses7[[#This Row],[Employee ID]]="","",IFERROR(VLOOKUP(Expenses7[[#This Row],[Employee ID]],[1]!EmployeeInfo[#Data],7,0),"ID ERROR")))</f>
        <v/>
      </c>
      <c r="I384" s="94"/>
      <c r="J384" s="126"/>
      <c r="K384" s="126"/>
      <c r="L384" s="104" t="str">
        <f>IF(Expenses7[[#This Row],[Employee ID]]="(enter ID)","(autofill)",IF(Expenses7[[#This Row],[Employee ID]]="","",IFERROR(ROUND(Expenses7[[#This Row],['# of Hours]]*Expenses7[[#This Row],[Hourly Rate]],2),0)))</f>
        <v/>
      </c>
      <c r="M384" s="104" t="str">
        <f>IF(Expenses7[[#This Row],[Employee ID]]="(enter ID)","(autofill)",IF(Expenses7[[#This Row],[Employee ID]]="","",IFERROR(ROUND(ROUND(Expenses7[[#This Row],[Miles Traveled]]*0.655,2)+Expenses7[[#This Row],[Meals 
Cost]]+Expenses7[[#This Row],[Lodging Cost]],2),0)))</f>
        <v/>
      </c>
      <c r="N38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5" spans="1:14" x14ac:dyDescent="0.25">
      <c r="A385" s="89"/>
      <c r="B385" s="100" t="str">
        <f>IF(Expenses7[[#This Row],[Employee ID]]="(enter ID)","(autofill)",IF(Expenses7[[#This Row],[Employee ID]]="","",IFERROR(VLOOKUP(Expenses7[[#This Row],[Employee ID]],[1]!EmployeeInfo[#Data],3,0),"ID ERROR")))</f>
        <v/>
      </c>
      <c r="C385" s="90"/>
      <c r="D385" s="91"/>
      <c r="E385" s="92"/>
      <c r="F385" s="93"/>
      <c r="G385" s="136"/>
      <c r="H385" s="102" t="str">
        <f>IF(Expenses7[[#This Row],[Employee ID]]="(enter ID)","(autofill)",IF(Expenses7[[#This Row],[Employee ID]]="","",IFERROR(VLOOKUP(Expenses7[[#This Row],[Employee ID]],[1]!EmployeeInfo[#Data],7,0),"ID ERROR")))</f>
        <v/>
      </c>
      <c r="I385" s="94"/>
      <c r="J385" s="126"/>
      <c r="K385" s="126"/>
      <c r="L385" s="104" t="str">
        <f>IF(Expenses7[[#This Row],[Employee ID]]="(enter ID)","(autofill)",IF(Expenses7[[#This Row],[Employee ID]]="","",IFERROR(ROUND(Expenses7[[#This Row],['# of Hours]]*Expenses7[[#This Row],[Hourly Rate]],2),0)))</f>
        <v/>
      </c>
      <c r="M385" s="104" t="str">
        <f>IF(Expenses7[[#This Row],[Employee ID]]="(enter ID)","(autofill)",IF(Expenses7[[#This Row],[Employee ID]]="","",IFERROR(ROUND(ROUND(Expenses7[[#This Row],[Miles Traveled]]*0.655,2)+Expenses7[[#This Row],[Meals 
Cost]]+Expenses7[[#This Row],[Lodging Cost]],2),0)))</f>
        <v/>
      </c>
      <c r="N38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6" spans="1:14" x14ac:dyDescent="0.25">
      <c r="A386" s="89"/>
      <c r="B386" s="100" t="str">
        <f>IF(Expenses7[[#This Row],[Employee ID]]="(enter ID)","(autofill)",IF(Expenses7[[#This Row],[Employee ID]]="","",IFERROR(VLOOKUP(Expenses7[[#This Row],[Employee ID]],[1]!EmployeeInfo[#Data],3,0),"ID ERROR")))</f>
        <v/>
      </c>
      <c r="C386" s="90"/>
      <c r="D386" s="91"/>
      <c r="E386" s="92"/>
      <c r="F386" s="93"/>
      <c r="G386" s="136"/>
      <c r="H386" s="102" t="str">
        <f>IF(Expenses7[[#This Row],[Employee ID]]="(enter ID)","(autofill)",IF(Expenses7[[#This Row],[Employee ID]]="","",IFERROR(VLOOKUP(Expenses7[[#This Row],[Employee ID]],[1]!EmployeeInfo[#Data],7,0),"ID ERROR")))</f>
        <v/>
      </c>
      <c r="I386" s="94"/>
      <c r="J386" s="126"/>
      <c r="K386" s="126"/>
      <c r="L386" s="104" t="str">
        <f>IF(Expenses7[[#This Row],[Employee ID]]="(enter ID)","(autofill)",IF(Expenses7[[#This Row],[Employee ID]]="","",IFERROR(ROUND(Expenses7[[#This Row],['# of Hours]]*Expenses7[[#This Row],[Hourly Rate]],2),0)))</f>
        <v/>
      </c>
      <c r="M386" s="104" t="str">
        <f>IF(Expenses7[[#This Row],[Employee ID]]="(enter ID)","(autofill)",IF(Expenses7[[#This Row],[Employee ID]]="","",IFERROR(ROUND(ROUND(Expenses7[[#This Row],[Miles Traveled]]*0.655,2)+Expenses7[[#This Row],[Meals 
Cost]]+Expenses7[[#This Row],[Lodging Cost]],2),0)))</f>
        <v/>
      </c>
      <c r="N38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7" spans="1:14" x14ac:dyDescent="0.25">
      <c r="A387" s="89"/>
      <c r="B387" s="100" t="str">
        <f>IF(Expenses7[[#This Row],[Employee ID]]="(enter ID)","(autofill)",IF(Expenses7[[#This Row],[Employee ID]]="","",IFERROR(VLOOKUP(Expenses7[[#This Row],[Employee ID]],[1]!EmployeeInfo[#Data],3,0),"ID ERROR")))</f>
        <v/>
      </c>
      <c r="C387" s="90"/>
      <c r="D387" s="91"/>
      <c r="E387" s="92"/>
      <c r="F387" s="93"/>
      <c r="G387" s="136"/>
      <c r="H387" s="102" t="str">
        <f>IF(Expenses7[[#This Row],[Employee ID]]="(enter ID)","(autofill)",IF(Expenses7[[#This Row],[Employee ID]]="","",IFERROR(VLOOKUP(Expenses7[[#This Row],[Employee ID]],[1]!EmployeeInfo[#Data],7,0),"ID ERROR")))</f>
        <v/>
      </c>
      <c r="I387" s="94"/>
      <c r="J387" s="126"/>
      <c r="K387" s="126"/>
      <c r="L387" s="104" t="str">
        <f>IF(Expenses7[[#This Row],[Employee ID]]="(enter ID)","(autofill)",IF(Expenses7[[#This Row],[Employee ID]]="","",IFERROR(ROUND(Expenses7[[#This Row],['# of Hours]]*Expenses7[[#This Row],[Hourly Rate]],2),0)))</f>
        <v/>
      </c>
      <c r="M387" s="104" t="str">
        <f>IF(Expenses7[[#This Row],[Employee ID]]="(enter ID)","(autofill)",IF(Expenses7[[#This Row],[Employee ID]]="","",IFERROR(ROUND(ROUND(Expenses7[[#This Row],[Miles Traveled]]*0.655,2)+Expenses7[[#This Row],[Meals 
Cost]]+Expenses7[[#This Row],[Lodging Cost]],2),0)))</f>
        <v/>
      </c>
      <c r="N38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8" spans="1:14" x14ac:dyDescent="0.25">
      <c r="A388" s="89"/>
      <c r="B388" s="100" t="str">
        <f>IF(Expenses7[[#This Row],[Employee ID]]="(enter ID)","(autofill)",IF(Expenses7[[#This Row],[Employee ID]]="","",IFERROR(VLOOKUP(Expenses7[[#This Row],[Employee ID]],[1]!EmployeeInfo[#Data],3,0),"ID ERROR")))</f>
        <v/>
      </c>
      <c r="C388" s="90"/>
      <c r="D388" s="91"/>
      <c r="E388" s="92"/>
      <c r="F388" s="93"/>
      <c r="G388" s="136"/>
      <c r="H388" s="102" t="str">
        <f>IF(Expenses7[[#This Row],[Employee ID]]="(enter ID)","(autofill)",IF(Expenses7[[#This Row],[Employee ID]]="","",IFERROR(VLOOKUP(Expenses7[[#This Row],[Employee ID]],[1]!EmployeeInfo[#Data],7,0),"ID ERROR")))</f>
        <v/>
      </c>
      <c r="I388" s="94"/>
      <c r="J388" s="126"/>
      <c r="K388" s="126"/>
      <c r="L388" s="104" t="str">
        <f>IF(Expenses7[[#This Row],[Employee ID]]="(enter ID)","(autofill)",IF(Expenses7[[#This Row],[Employee ID]]="","",IFERROR(ROUND(Expenses7[[#This Row],['# of Hours]]*Expenses7[[#This Row],[Hourly Rate]],2),0)))</f>
        <v/>
      </c>
      <c r="M388" s="104" t="str">
        <f>IF(Expenses7[[#This Row],[Employee ID]]="(enter ID)","(autofill)",IF(Expenses7[[#This Row],[Employee ID]]="","",IFERROR(ROUND(ROUND(Expenses7[[#This Row],[Miles Traveled]]*0.655,2)+Expenses7[[#This Row],[Meals 
Cost]]+Expenses7[[#This Row],[Lodging Cost]],2),0)))</f>
        <v/>
      </c>
      <c r="N38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89" spans="1:14" x14ac:dyDescent="0.25">
      <c r="A389" s="89"/>
      <c r="B389" s="100" t="str">
        <f>IF(Expenses7[[#This Row],[Employee ID]]="(enter ID)","(autofill)",IF(Expenses7[[#This Row],[Employee ID]]="","",IFERROR(VLOOKUP(Expenses7[[#This Row],[Employee ID]],[1]!EmployeeInfo[#Data],3,0),"ID ERROR")))</f>
        <v/>
      </c>
      <c r="C389" s="90"/>
      <c r="D389" s="91"/>
      <c r="E389" s="92"/>
      <c r="F389" s="93"/>
      <c r="G389" s="136"/>
      <c r="H389" s="102" t="str">
        <f>IF(Expenses7[[#This Row],[Employee ID]]="(enter ID)","(autofill)",IF(Expenses7[[#This Row],[Employee ID]]="","",IFERROR(VLOOKUP(Expenses7[[#This Row],[Employee ID]],[1]!EmployeeInfo[#Data],7,0),"ID ERROR")))</f>
        <v/>
      </c>
      <c r="I389" s="94"/>
      <c r="J389" s="126"/>
      <c r="K389" s="126"/>
      <c r="L389" s="104" t="str">
        <f>IF(Expenses7[[#This Row],[Employee ID]]="(enter ID)","(autofill)",IF(Expenses7[[#This Row],[Employee ID]]="","",IFERROR(ROUND(Expenses7[[#This Row],['# of Hours]]*Expenses7[[#This Row],[Hourly Rate]],2),0)))</f>
        <v/>
      </c>
      <c r="M389" s="104" t="str">
        <f>IF(Expenses7[[#This Row],[Employee ID]]="(enter ID)","(autofill)",IF(Expenses7[[#This Row],[Employee ID]]="","",IFERROR(ROUND(ROUND(Expenses7[[#This Row],[Miles Traveled]]*0.655,2)+Expenses7[[#This Row],[Meals 
Cost]]+Expenses7[[#This Row],[Lodging Cost]],2),0)))</f>
        <v/>
      </c>
      <c r="N38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0" spans="1:14" x14ac:dyDescent="0.25">
      <c r="A390" s="89"/>
      <c r="B390" s="100" t="str">
        <f>IF(Expenses7[[#This Row],[Employee ID]]="(enter ID)","(autofill)",IF(Expenses7[[#This Row],[Employee ID]]="","",IFERROR(VLOOKUP(Expenses7[[#This Row],[Employee ID]],[1]!EmployeeInfo[#Data],3,0),"ID ERROR")))</f>
        <v/>
      </c>
      <c r="C390" s="90"/>
      <c r="D390" s="91"/>
      <c r="E390" s="92"/>
      <c r="F390" s="93"/>
      <c r="G390" s="136"/>
      <c r="H390" s="102" t="str">
        <f>IF(Expenses7[[#This Row],[Employee ID]]="(enter ID)","(autofill)",IF(Expenses7[[#This Row],[Employee ID]]="","",IFERROR(VLOOKUP(Expenses7[[#This Row],[Employee ID]],[1]!EmployeeInfo[#Data],7,0),"ID ERROR")))</f>
        <v/>
      </c>
      <c r="I390" s="94"/>
      <c r="J390" s="126"/>
      <c r="K390" s="126"/>
      <c r="L390" s="104" t="str">
        <f>IF(Expenses7[[#This Row],[Employee ID]]="(enter ID)","(autofill)",IF(Expenses7[[#This Row],[Employee ID]]="","",IFERROR(ROUND(Expenses7[[#This Row],['# of Hours]]*Expenses7[[#This Row],[Hourly Rate]],2),0)))</f>
        <v/>
      </c>
      <c r="M390" s="104" t="str">
        <f>IF(Expenses7[[#This Row],[Employee ID]]="(enter ID)","(autofill)",IF(Expenses7[[#This Row],[Employee ID]]="","",IFERROR(ROUND(ROUND(Expenses7[[#This Row],[Miles Traveled]]*0.655,2)+Expenses7[[#This Row],[Meals 
Cost]]+Expenses7[[#This Row],[Lodging Cost]],2),0)))</f>
        <v/>
      </c>
      <c r="N39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1" spans="1:14" x14ac:dyDescent="0.25">
      <c r="A391" s="89"/>
      <c r="B391" s="100" t="str">
        <f>IF(Expenses7[[#This Row],[Employee ID]]="(enter ID)","(autofill)",IF(Expenses7[[#This Row],[Employee ID]]="","",IFERROR(VLOOKUP(Expenses7[[#This Row],[Employee ID]],[1]!EmployeeInfo[#Data],3,0),"ID ERROR")))</f>
        <v/>
      </c>
      <c r="C391" s="90"/>
      <c r="D391" s="91"/>
      <c r="E391" s="92"/>
      <c r="F391" s="93"/>
      <c r="G391" s="136"/>
      <c r="H391" s="102" t="str">
        <f>IF(Expenses7[[#This Row],[Employee ID]]="(enter ID)","(autofill)",IF(Expenses7[[#This Row],[Employee ID]]="","",IFERROR(VLOOKUP(Expenses7[[#This Row],[Employee ID]],[1]!EmployeeInfo[#Data],7,0),"ID ERROR")))</f>
        <v/>
      </c>
      <c r="I391" s="94"/>
      <c r="J391" s="126"/>
      <c r="K391" s="126"/>
      <c r="L391" s="104" t="str">
        <f>IF(Expenses7[[#This Row],[Employee ID]]="(enter ID)","(autofill)",IF(Expenses7[[#This Row],[Employee ID]]="","",IFERROR(ROUND(Expenses7[[#This Row],['# of Hours]]*Expenses7[[#This Row],[Hourly Rate]],2),0)))</f>
        <v/>
      </c>
      <c r="M391" s="104" t="str">
        <f>IF(Expenses7[[#This Row],[Employee ID]]="(enter ID)","(autofill)",IF(Expenses7[[#This Row],[Employee ID]]="","",IFERROR(ROUND(ROUND(Expenses7[[#This Row],[Miles Traveled]]*0.655,2)+Expenses7[[#This Row],[Meals 
Cost]]+Expenses7[[#This Row],[Lodging Cost]],2),0)))</f>
        <v/>
      </c>
      <c r="N39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2" spans="1:14" x14ac:dyDescent="0.25">
      <c r="A392" s="89"/>
      <c r="B392" s="100" t="str">
        <f>IF(Expenses7[[#This Row],[Employee ID]]="(enter ID)","(autofill)",IF(Expenses7[[#This Row],[Employee ID]]="","",IFERROR(VLOOKUP(Expenses7[[#This Row],[Employee ID]],[1]!EmployeeInfo[#Data],3,0),"ID ERROR")))</f>
        <v/>
      </c>
      <c r="C392" s="90"/>
      <c r="D392" s="91"/>
      <c r="E392" s="92"/>
      <c r="F392" s="93"/>
      <c r="G392" s="136"/>
      <c r="H392" s="102" t="str">
        <f>IF(Expenses7[[#This Row],[Employee ID]]="(enter ID)","(autofill)",IF(Expenses7[[#This Row],[Employee ID]]="","",IFERROR(VLOOKUP(Expenses7[[#This Row],[Employee ID]],[1]!EmployeeInfo[#Data],7,0),"ID ERROR")))</f>
        <v/>
      </c>
      <c r="I392" s="94"/>
      <c r="J392" s="126"/>
      <c r="K392" s="126"/>
      <c r="L392" s="104" t="str">
        <f>IF(Expenses7[[#This Row],[Employee ID]]="(enter ID)","(autofill)",IF(Expenses7[[#This Row],[Employee ID]]="","",IFERROR(ROUND(Expenses7[[#This Row],['# of Hours]]*Expenses7[[#This Row],[Hourly Rate]],2),0)))</f>
        <v/>
      </c>
      <c r="M392" s="104" t="str">
        <f>IF(Expenses7[[#This Row],[Employee ID]]="(enter ID)","(autofill)",IF(Expenses7[[#This Row],[Employee ID]]="","",IFERROR(ROUND(ROUND(Expenses7[[#This Row],[Miles Traveled]]*0.655,2)+Expenses7[[#This Row],[Meals 
Cost]]+Expenses7[[#This Row],[Lodging Cost]],2),0)))</f>
        <v/>
      </c>
      <c r="N39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3" spans="1:14" x14ac:dyDescent="0.25">
      <c r="A393" s="89"/>
      <c r="B393" s="100" t="str">
        <f>IF(Expenses7[[#This Row],[Employee ID]]="(enter ID)","(autofill)",IF(Expenses7[[#This Row],[Employee ID]]="","",IFERROR(VLOOKUP(Expenses7[[#This Row],[Employee ID]],[1]!EmployeeInfo[#Data],3,0),"ID ERROR")))</f>
        <v/>
      </c>
      <c r="C393" s="90"/>
      <c r="D393" s="91"/>
      <c r="E393" s="92"/>
      <c r="F393" s="93"/>
      <c r="G393" s="136"/>
      <c r="H393" s="102" t="str">
        <f>IF(Expenses7[[#This Row],[Employee ID]]="(enter ID)","(autofill)",IF(Expenses7[[#This Row],[Employee ID]]="","",IFERROR(VLOOKUP(Expenses7[[#This Row],[Employee ID]],[1]!EmployeeInfo[#Data],7,0),"ID ERROR")))</f>
        <v/>
      </c>
      <c r="I393" s="94"/>
      <c r="J393" s="126"/>
      <c r="K393" s="126"/>
      <c r="L393" s="104" t="str">
        <f>IF(Expenses7[[#This Row],[Employee ID]]="(enter ID)","(autofill)",IF(Expenses7[[#This Row],[Employee ID]]="","",IFERROR(ROUND(Expenses7[[#This Row],['# of Hours]]*Expenses7[[#This Row],[Hourly Rate]],2),0)))</f>
        <v/>
      </c>
      <c r="M393" s="104" t="str">
        <f>IF(Expenses7[[#This Row],[Employee ID]]="(enter ID)","(autofill)",IF(Expenses7[[#This Row],[Employee ID]]="","",IFERROR(ROUND(ROUND(Expenses7[[#This Row],[Miles Traveled]]*0.655,2)+Expenses7[[#This Row],[Meals 
Cost]]+Expenses7[[#This Row],[Lodging Cost]],2),0)))</f>
        <v/>
      </c>
      <c r="N39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4" spans="1:14" x14ac:dyDescent="0.25">
      <c r="A394" s="89"/>
      <c r="B394" s="100" t="str">
        <f>IF(Expenses7[[#This Row],[Employee ID]]="(enter ID)","(autofill)",IF(Expenses7[[#This Row],[Employee ID]]="","",IFERROR(VLOOKUP(Expenses7[[#This Row],[Employee ID]],[1]!EmployeeInfo[#Data],3,0),"ID ERROR")))</f>
        <v/>
      </c>
      <c r="C394" s="90"/>
      <c r="D394" s="91"/>
      <c r="E394" s="92"/>
      <c r="F394" s="93"/>
      <c r="G394" s="136"/>
      <c r="H394" s="102" t="str">
        <f>IF(Expenses7[[#This Row],[Employee ID]]="(enter ID)","(autofill)",IF(Expenses7[[#This Row],[Employee ID]]="","",IFERROR(VLOOKUP(Expenses7[[#This Row],[Employee ID]],[1]!EmployeeInfo[#Data],7,0),"ID ERROR")))</f>
        <v/>
      </c>
      <c r="I394" s="94"/>
      <c r="J394" s="126"/>
      <c r="K394" s="126"/>
      <c r="L394" s="104" t="str">
        <f>IF(Expenses7[[#This Row],[Employee ID]]="(enter ID)","(autofill)",IF(Expenses7[[#This Row],[Employee ID]]="","",IFERROR(ROUND(Expenses7[[#This Row],['# of Hours]]*Expenses7[[#This Row],[Hourly Rate]],2),0)))</f>
        <v/>
      </c>
      <c r="M394" s="104" t="str">
        <f>IF(Expenses7[[#This Row],[Employee ID]]="(enter ID)","(autofill)",IF(Expenses7[[#This Row],[Employee ID]]="","",IFERROR(ROUND(ROUND(Expenses7[[#This Row],[Miles Traveled]]*0.655,2)+Expenses7[[#This Row],[Meals 
Cost]]+Expenses7[[#This Row],[Lodging Cost]],2),0)))</f>
        <v/>
      </c>
      <c r="N39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5" spans="1:14" x14ac:dyDescent="0.25">
      <c r="A395" s="89"/>
      <c r="B395" s="100" t="str">
        <f>IF(Expenses7[[#This Row],[Employee ID]]="(enter ID)","(autofill)",IF(Expenses7[[#This Row],[Employee ID]]="","",IFERROR(VLOOKUP(Expenses7[[#This Row],[Employee ID]],[1]!EmployeeInfo[#Data],3,0),"ID ERROR")))</f>
        <v/>
      </c>
      <c r="C395" s="90"/>
      <c r="D395" s="91"/>
      <c r="E395" s="92"/>
      <c r="F395" s="93"/>
      <c r="G395" s="136"/>
      <c r="H395" s="102" t="str">
        <f>IF(Expenses7[[#This Row],[Employee ID]]="(enter ID)","(autofill)",IF(Expenses7[[#This Row],[Employee ID]]="","",IFERROR(VLOOKUP(Expenses7[[#This Row],[Employee ID]],[1]!EmployeeInfo[#Data],7,0),"ID ERROR")))</f>
        <v/>
      </c>
      <c r="I395" s="94"/>
      <c r="J395" s="126"/>
      <c r="K395" s="126"/>
      <c r="L395" s="104" t="str">
        <f>IF(Expenses7[[#This Row],[Employee ID]]="(enter ID)","(autofill)",IF(Expenses7[[#This Row],[Employee ID]]="","",IFERROR(ROUND(Expenses7[[#This Row],['# of Hours]]*Expenses7[[#This Row],[Hourly Rate]],2),0)))</f>
        <v/>
      </c>
      <c r="M395" s="104" t="str">
        <f>IF(Expenses7[[#This Row],[Employee ID]]="(enter ID)","(autofill)",IF(Expenses7[[#This Row],[Employee ID]]="","",IFERROR(ROUND(ROUND(Expenses7[[#This Row],[Miles Traveled]]*0.655,2)+Expenses7[[#This Row],[Meals 
Cost]]+Expenses7[[#This Row],[Lodging Cost]],2),0)))</f>
        <v/>
      </c>
      <c r="N39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6" spans="1:14" x14ac:dyDescent="0.25">
      <c r="A396" s="89"/>
      <c r="B396" s="100" t="str">
        <f>IF(Expenses7[[#This Row],[Employee ID]]="(enter ID)","(autofill)",IF(Expenses7[[#This Row],[Employee ID]]="","",IFERROR(VLOOKUP(Expenses7[[#This Row],[Employee ID]],[1]!EmployeeInfo[#Data],3,0),"ID ERROR")))</f>
        <v/>
      </c>
      <c r="C396" s="90"/>
      <c r="D396" s="91"/>
      <c r="E396" s="92"/>
      <c r="F396" s="93"/>
      <c r="G396" s="136"/>
      <c r="H396" s="102" t="str">
        <f>IF(Expenses7[[#This Row],[Employee ID]]="(enter ID)","(autofill)",IF(Expenses7[[#This Row],[Employee ID]]="","",IFERROR(VLOOKUP(Expenses7[[#This Row],[Employee ID]],[1]!EmployeeInfo[#Data],7,0),"ID ERROR")))</f>
        <v/>
      </c>
      <c r="I396" s="94"/>
      <c r="J396" s="126"/>
      <c r="K396" s="126"/>
      <c r="L396" s="104" t="str">
        <f>IF(Expenses7[[#This Row],[Employee ID]]="(enter ID)","(autofill)",IF(Expenses7[[#This Row],[Employee ID]]="","",IFERROR(ROUND(Expenses7[[#This Row],['# of Hours]]*Expenses7[[#This Row],[Hourly Rate]],2),0)))</f>
        <v/>
      </c>
      <c r="M396" s="104" t="str">
        <f>IF(Expenses7[[#This Row],[Employee ID]]="(enter ID)","(autofill)",IF(Expenses7[[#This Row],[Employee ID]]="","",IFERROR(ROUND(ROUND(Expenses7[[#This Row],[Miles Traveled]]*0.655,2)+Expenses7[[#This Row],[Meals 
Cost]]+Expenses7[[#This Row],[Lodging Cost]],2),0)))</f>
        <v/>
      </c>
      <c r="N39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7" spans="1:14" x14ac:dyDescent="0.25">
      <c r="A397" s="89"/>
      <c r="B397" s="100" t="str">
        <f>IF(Expenses7[[#This Row],[Employee ID]]="(enter ID)","(autofill)",IF(Expenses7[[#This Row],[Employee ID]]="","",IFERROR(VLOOKUP(Expenses7[[#This Row],[Employee ID]],[1]!EmployeeInfo[#Data],3,0),"ID ERROR")))</f>
        <v/>
      </c>
      <c r="C397" s="90"/>
      <c r="D397" s="91"/>
      <c r="E397" s="92"/>
      <c r="F397" s="93"/>
      <c r="G397" s="136"/>
      <c r="H397" s="102" t="str">
        <f>IF(Expenses7[[#This Row],[Employee ID]]="(enter ID)","(autofill)",IF(Expenses7[[#This Row],[Employee ID]]="","",IFERROR(VLOOKUP(Expenses7[[#This Row],[Employee ID]],[1]!EmployeeInfo[#Data],7,0),"ID ERROR")))</f>
        <v/>
      </c>
      <c r="I397" s="94"/>
      <c r="J397" s="126"/>
      <c r="K397" s="126"/>
      <c r="L397" s="104" t="str">
        <f>IF(Expenses7[[#This Row],[Employee ID]]="(enter ID)","(autofill)",IF(Expenses7[[#This Row],[Employee ID]]="","",IFERROR(ROUND(Expenses7[[#This Row],['# of Hours]]*Expenses7[[#This Row],[Hourly Rate]],2),0)))</f>
        <v/>
      </c>
      <c r="M397" s="104" t="str">
        <f>IF(Expenses7[[#This Row],[Employee ID]]="(enter ID)","(autofill)",IF(Expenses7[[#This Row],[Employee ID]]="","",IFERROR(ROUND(ROUND(Expenses7[[#This Row],[Miles Traveled]]*0.655,2)+Expenses7[[#This Row],[Meals 
Cost]]+Expenses7[[#This Row],[Lodging Cost]],2),0)))</f>
        <v/>
      </c>
      <c r="N39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8" spans="1:14" x14ac:dyDescent="0.25">
      <c r="A398" s="89"/>
      <c r="B398" s="100" t="str">
        <f>IF(Expenses7[[#This Row],[Employee ID]]="(enter ID)","(autofill)",IF(Expenses7[[#This Row],[Employee ID]]="","",IFERROR(VLOOKUP(Expenses7[[#This Row],[Employee ID]],[1]!EmployeeInfo[#Data],3,0),"ID ERROR")))</f>
        <v/>
      </c>
      <c r="C398" s="90"/>
      <c r="D398" s="91"/>
      <c r="E398" s="92"/>
      <c r="F398" s="93"/>
      <c r="G398" s="136"/>
      <c r="H398" s="102" t="str">
        <f>IF(Expenses7[[#This Row],[Employee ID]]="(enter ID)","(autofill)",IF(Expenses7[[#This Row],[Employee ID]]="","",IFERROR(VLOOKUP(Expenses7[[#This Row],[Employee ID]],[1]!EmployeeInfo[#Data],7,0),"ID ERROR")))</f>
        <v/>
      </c>
      <c r="I398" s="94"/>
      <c r="J398" s="126"/>
      <c r="K398" s="126"/>
      <c r="L398" s="104" t="str">
        <f>IF(Expenses7[[#This Row],[Employee ID]]="(enter ID)","(autofill)",IF(Expenses7[[#This Row],[Employee ID]]="","",IFERROR(ROUND(Expenses7[[#This Row],['# of Hours]]*Expenses7[[#This Row],[Hourly Rate]],2),0)))</f>
        <v/>
      </c>
      <c r="M398" s="104" t="str">
        <f>IF(Expenses7[[#This Row],[Employee ID]]="(enter ID)","(autofill)",IF(Expenses7[[#This Row],[Employee ID]]="","",IFERROR(ROUND(ROUND(Expenses7[[#This Row],[Miles Traveled]]*0.655,2)+Expenses7[[#This Row],[Meals 
Cost]]+Expenses7[[#This Row],[Lodging Cost]],2),0)))</f>
        <v/>
      </c>
      <c r="N39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399" spans="1:14" x14ac:dyDescent="0.25">
      <c r="A399" s="89"/>
      <c r="B399" s="100" t="str">
        <f>IF(Expenses7[[#This Row],[Employee ID]]="(enter ID)","(autofill)",IF(Expenses7[[#This Row],[Employee ID]]="","",IFERROR(VLOOKUP(Expenses7[[#This Row],[Employee ID]],[1]!EmployeeInfo[#Data],3,0),"ID ERROR")))</f>
        <v/>
      </c>
      <c r="C399" s="90"/>
      <c r="D399" s="91"/>
      <c r="E399" s="92"/>
      <c r="F399" s="93"/>
      <c r="G399" s="136"/>
      <c r="H399" s="102" t="str">
        <f>IF(Expenses7[[#This Row],[Employee ID]]="(enter ID)","(autofill)",IF(Expenses7[[#This Row],[Employee ID]]="","",IFERROR(VLOOKUP(Expenses7[[#This Row],[Employee ID]],[1]!EmployeeInfo[#Data],7,0),"ID ERROR")))</f>
        <v/>
      </c>
      <c r="I399" s="94"/>
      <c r="J399" s="126"/>
      <c r="K399" s="126"/>
      <c r="L399" s="104" t="str">
        <f>IF(Expenses7[[#This Row],[Employee ID]]="(enter ID)","(autofill)",IF(Expenses7[[#This Row],[Employee ID]]="","",IFERROR(ROUND(Expenses7[[#This Row],['# of Hours]]*Expenses7[[#This Row],[Hourly Rate]],2),0)))</f>
        <v/>
      </c>
      <c r="M399" s="104" t="str">
        <f>IF(Expenses7[[#This Row],[Employee ID]]="(enter ID)","(autofill)",IF(Expenses7[[#This Row],[Employee ID]]="","",IFERROR(ROUND(ROUND(Expenses7[[#This Row],[Miles Traveled]]*0.655,2)+Expenses7[[#This Row],[Meals 
Cost]]+Expenses7[[#This Row],[Lodging Cost]],2),0)))</f>
        <v/>
      </c>
      <c r="N39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0" spans="1:14" x14ac:dyDescent="0.25">
      <c r="A400" s="89"/>
      <c r="B400" s="100" t="str">
        <f>IF(Expenses7[[#This Row],[Employee ID]]="(enter ID)","(autofill)",IF(Expenses7[[#This Row],[Employee ID]]="","",IFERROR(VLOOKUP(Expenses7[[#This Row],[Employee ID]],[1]!EmployeeInfo[#Data],3,0),"ID ERROR")))</f>
        <v/>
      </c>
      <c r="C400" s="90"/>
      <c r="D400" s="91"/>
      <c r="E400" s="92"/>
      <c r="F400" s="93"/>
      <c r="G400" s="136"/>
      <c r="H400" s="102" t="str">
        <f>IF(Expenses7[[#This Row],[Employee ID]]="(enter ID)","(autofill)",IF(Expenses7[[#This Row],[Employee ID]]="","",IFERROR(VLOOKUP(Expenses7[[#This Row],[Employee ID]],[1]!EmployeeInfo[#Data],7,0),"ID ERROR")))</f>
        <v/>
      </c>
      <c r="I400" s="94"/>
      <c r="J400" s="126"/>
      <c r="K400" s="126"/>
      <c r="L400" s="104" t="str">
        <f>IF(Expenses7[[#This Row],[Employee ID]]="(enter ID)","(autofill)",IF(Expenses7[[#This Row],[Employee ID]]="","",IFERROR(ROUND(Expenses7[[#This Row],['# of Hours]]*Expenses7[[#This Row],[Hourly Rate]],2),0)))</f>
        <v/>
      </c>
      <c r="M400" s="104" t="str">
        <f>IF(Expenses7[[#This Row],[Employee ID]]="(enter ID)","(autofill)",IF(Expenses7[[#This Row],[Employee ID]]="","",IFERROR(ROUND(ROUND(Expenses7[[#This Row],[Miles Traveled]]*0.655,2)+Expenses7[[#This Row],[Meals 
Cost]]+Expenses7[[#This Row],[Lodging Cost]],2),0)))</f>
        <v/>
      </c>
      <c r="N40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1" spans="1:14" x14ac:dyDescent="0.25">
      <c r="A401" s="89"/>
      <c r="B401" s="100" t="str">
        <f>IF(Expenses7[[#This Row],[Employee ID]]="(enter ID)","(autofill)",IF(Expenses7[[#This Row],[Employee ID]]="","",IFERROR(VLOOKUP(Expenses7[[#This Row],[Employee ID]],[1]!EmployeeInfo[#Data],3,0),"ID ERROR")))</f>
        <v/>
      </c>
      <c r="C401" s="90"/>
      <c r="D401" s="91"/>
      <c r="E401" s="92"/>
      <c r="F401" s="93"/>
      <c r="G401" s="136"/>
      <c r="H401" s="102" t="str">
        <f>IF(Expenses7[[#This Row],[Employee ID]]="(enter ID)","(autofill)",IF(Expenses7[[#This Row],[Employee ID]]="","",IFERROR(VLOOKUP(Expenses7[[#This Row],[Employee ID]],[1]!EmployeeInfo[#Data],7,0),"ID ERROR")))</f>
        <v/>
      </c>
      <c r="I401" s="94"/>
      <c r="J401" s="126"/>
      <c r="K401" s="126"/>
      <c r="L401" s="104" t="str">
        <f>IF(Expenses7[[#This Row],[Employee ID]]="(enter ID)","(autofill)",IF(Expenses7[[#This Row],[Employee ID]]="","",IFERROR(ROUND(Expenses7[[#This Row],['# of Hours]]*Expenses7[[#This Row],[Hourly Rate]],2),0)))</f>
        <v/>
      </c>
      <c r="M401" s="104" t="str">
        <f>IF(Expenses7[[#This Row],[Employee ID]]="(enter ID)","(autofill)",IF(Expenses7[[#This Row],[Employee ID]]="","",IFERROR(ROUND(ROUND(Expenses7[[#This Row],[Miles Traveled]]*0.655,2)+Expenses7[[#This Row],[Meals 
Cost]]+Expenses7[[#This Row],[Lodging Cost]],2),0)))</f>
        <v/>
      </c>
      <c r="N40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2" spans="1:14" x14ac:dyDescent="0.25">
      <c r="A402" s="89"/>
      <c r="B402" s="100" t="str">
        <f>IF(Expenses7[[#This Row],[Employee ID]]="(enter ID)","(autofill)",IF(Expenses7[[#This Row],[Employee ID]]="","",IFERROR(VLOOKUP(Expenses7[[#This Row],[Employee ID]],[1]!EmployeeInfo[#Data],3,0),"ID ERROR")))</f>
        <v/>
      </c>
      <c r="C402" s="90"/>
      <c r="D402" s="91"/>
      <c r="E402" s="92"/>
      <c r="F402" s="93"/>
      <c r="G402" s="136"/>
      <c r="H402" s="102" t="str">
        <f>IF(Expenses7[[#This Row],[Employee ID]]="(enter ID)","(autofill)",IF(Expenses7[[#This Row],[Employee ID]]="","",IFERROR(VLOOKUP(Expenses7[[#This Row],[Employee ID]],[1]!EmployeeInfo[#Data],7,0),"ID ERROR")))</f>
        <v/>
      </c>
      <c r="I402" s="94"/>
      <c r="J402" s="126"/>
      <c r="K402" s="126"/>
      <c r="L402" s="104" t="str">
        <f>IF(Expenses7[[#This Row],[Employee ID]]="(enter ID)","(autofill)",IF(Expenses7[[#This Row],[Employee ID]]="","",IFERROR(ROUND(Expenses7[[#This Row],['# of Hours]]*Expenses7[[#This Row],[Hourly Rate]],2),0)))</f>
        <v/>
      </c>
      <c r="M402" s="104" t="str">
        <f>IF(Expenses7[[#This Row],[Employee ID]]="(enter ID)","(autofill)",IF(Expenses7[[#This Row],[Employee ID]]="","",IFERROR(ROUND(ROUND(Expenses7[[#This Row],[Miles Traveled]]*0.655,2)+Expenses7[[#This Row],[Meals 
Cost]]+Expenses7[[#This Row],[Lodging Cost]],2),0)))</f>
        <v/>
      </c>
      <c r="N40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3" spans="1:14" x14ac:dyDescent="0.25">
      <c r="A403" s="89"/>
      <c r="B403" s="100" t="str">
        <f>IF(Expenses7[[#This Row],[Employee ID]]="(enter ID)","(autofill)",IF(Expenses7[[#This Row],[Employee ID]]="","",IFERROR(VLOOKUP(Expenses7[[#This Row],[Employee ID]],[1]!EmployeeInfo[#Data],3,0),"ID ERROR")))</f>
        <v/>
      </c>
      <c r="C403" s="90"/>
      <c r="D403" s="91"/>
      <c r="E403" s="92"/>
      <c r="F403" s="93"/>
      <c r="G403" s="136"/>
      <c r="H403" s="102" t="str">
        <f>IF(Expenses7[[#This Row],[Employee ID]]="(enter ID)","(autofill)",IF(Expenses7[[#This Row],[Employee ID]]="","",IFERROR(VLOOKUP(Expenses7[[#This Row],[Employee ID]],[1]!EmployeeInfo[#Data],7,0),"ID ERROR")))</f>
        <v/>
      </c>
      <c r="I403" s="94"/>
      <c r="J403" s="126"/>
      <c r="K403" s="126"/>
      <c r="L403" s="104" t="str">
        <f>IF(Expenses7[[#This Row],[Employee ID]]="(enter ID)","(autofill)",IF(Expenses7[[#This Row],[Employee ID]]="","",IFERROR(ROUND(Expenses7[[#This Row],['# of Hours]]*Expenses7[[#This Row],[Hourly Rate]],2),0)))</f>
        <v/>
      </c>
      <c r="M403" s="104" t="str">
        <f>IF(Expenses7[[#This Row],[Employee ID]]="(enter ID)","(autofill)",IF(Expenses7[[#This Row],[Employee ID]]="","",IFERROR(ROUND(ROUND(Expenses7[[#This Row],[Miles Traveled]]*0.655,2)+Expenses7[[#This Row],[Meals 
Cost]]+Expenses7[[#This Row],[Lodging Cost]],2),0)))</f>
        <v/>
      </c>
      <c r="N40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4" spans="1:14" x14ac:dyDescent="0.25">
      <c r="A404" s="89"/>
      <c r="B404" s="100" t="str">
        <f>IF(Expenses7[[#This Row],[Employee ID]]="(enter ID)","(autofill)",IF(Expenses7[[#This Row],[Employee ID]]="","",IFERROR(VLOOKUP(Expenses7[[#This Row],[Employee ID]],[1]!EmployeeInfo[#Data],3,0),"ID ERROR")))</f>
        <v/>
      </c>
      <c r="C404" s="90"/>
      <c r="D404" s="91"/>
      <c r="E404" s="92"/>
      <c r="F404" s="93"/>
      <c r="G404" s="136"/>
      <c r="H404" s="102" t="str">
        <f>IF(Expenses7[[#This Row],[Employee ID]]="(enter ID)","(autofill)",IF(Expenses7[[#This Row],[Employee ID]]="","",IFERROR(VLOOKUP(Expenses7[[#This Row],[Employee ID]],[1]!EmployeeInfo[#Data],7,0),"ID ERROR")))</f>
        <v/>
      </c>
      <c r="I404" s="94"/>
      <c r="J404" s="126"/>
      <c r="K404" s="126"/>
      <c r="L404" s="104" t="str">
        <f>IF(Expenses7[[#This Row],[Employee ID]]="(enter ID)","(autofill)",IF(Expenses7[[#This Row],[Employee ID]]="","",IFERROR(ROUND(Expenses7[[#This Row],['# of Hours]]*Expenses7[[#This Row],[Hourly Rate]],2),0)))</f>
        <v/>
      </c>
      <c r="M404" s="104" t="str">
        <f>IF(Expenses7[[#This Row],[Employee ID]]="(enter ID)","(autofill)",IF(Expenses7[[#This Row],[Employee ID]]="","",IFERROR(ROUND(ROUND(Expenses7[[#This Row],[Miles Traveled]]*0.655,2)+Expenses7[[#This Row],[Meals 
Cost]]+Expenses7[[#This Row],[Lodging Cost]],2),0)))</f>
        <v/>
      </c>
      <c r="N40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5" spans="1:14" x14ac:dyDescent="0.25">
      <c r="A405" s="89"/>
      <c r="B405" s="100" t="str">
        <f>IF(Expenses7[[#This Row],[Employee ID]]="(enter ID)","(autofill)",IF(Expenses7[[#This Row],[Employee ID]]="","",IFERROR(VLOOKUP(Expenses7[[#This Row],[Employee ID]],[1]!EmployeeInfo[#Data],3,0),"ID ERROR")))</f>
        <v/>
      </c>
      <c r="C405" s="90"/>
      <c r="D405" s="91"/>
      <c r="E405" s="92"/>
      <c r="F405" s="93"/>
      <c r="G405" s="136"/>
      <c r="H405" s="102" t="str">
        <f>IF(Expenses7[[#This Row],[Employee ID]]="(enter ID)","(autofill)",IF(Expenses7[[#This Row],[Employee ID]]="","",IFERROR(VLOOKUP(Expenses7[[#This Row],[Employee ID]],[1]!EmployeeInfo[#Data],7,0),"ID ERROR")))</f>
        <v/>
      </c>
      <c r="I405" s="94"/>
      <c r="J405" s="126"/>
      <c r="K405" s="126"/>
      <c r="L405" s="104" t="str">
        <f>IF(Expenses7[[#This Row],[Employee ID]]="(enter ID)","(autofill)",IF(Expenses7[[#This Row],[Employee ID]]="","",IFERROR(ROUND(Expenses7[[#This Row],['# of Hours]]*Expenses7[[#This Row],[Hourly Rate]],2),0)))</f>
        <v/>
      </c>
      <c r="M405" s="104" t="str">
        <f>IF(Expenses7[[#This Row],[Employee ID]]="(enter ID)","(autofill)",IF(Expenses7[[#This Row],[Employee ID]]="","",IFERROR(ROUND(ROUND(Expenses7[[#This Row],[Miles Traveled]]*0.655,2)+Expenses7[[#This Row],[Meals 
Cost]]+Expenses7[[#This Row],[Lodging Cost]],2),0)))</f>
        <v/>
      </c>
      <c r="N40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6" spans="1:14" x14ac:dyDescent="0.25">
      <c r="A406" s="89"/>
      <c r="B406" s="100" t="str">
        <f>IF(Expenses7[[#This Row],[Employee ID]]="(enter ID)","(autofill)",IF(Expenses7[[#This Row],[Employee ID]]="","",IFERROR(VLOOKUP(Expenses7[[#This Row],[Employee ID]],[1]!EmployeeInfo[#Data],3,0),"ID ERROR")))</f>
        <v/>
      </c>
      <c r="C406" s="90"/>
      <c r="D406" s="91"/>
      <c r="E406" s="92"/>
      <c r="F406" s="93"/>
      <c r="G406" s="136"/>
      <c r="H406" s="102" t="str">
        <f>IF(Expenses7[[#This Row],[Employee ID]]="(enter ID)","(autofill)",IF(Expenses7[[#This Row],[Employee ID]]="","",IFERROR(VLOOKUP(Expenses7[[#This Row],[Employee ID]],[1]!EmployeeInfo[#Data],7,0),"ID ERROR")))</f>
        <v/>
      </c>
      <c r="I406" s="94"/>
      <c r="J406" s="126"/>
      <c r="K406" s="126"/>
      <c r="L406" s="104" t="str">
        <f>IF(Expenses7[[#This Row],[Employee ID]]="(enter ID)","(autofill)",IF(Expenses7[[#This Row],[Employee ID]]="","",IFERROR(ROUND(Expenses7[[#This Row],['# of Hours]]*Expenses7[[#This Row],[Hourly Rate]],2),0)))</f>
        <v/>
      </c>
      <c r="M406" s="104" t="str">
        <f>IF(Expenses7[[#This Row],[Employee ID]]="(enter ID)","(autofill)",IF(Expenses7[[#This Row],[Employee ID]]="","",IFERROR(ROUND(ROUND(Expenses7[[#This Row],[Miles Traveled]]*0.655,2)+Expenses7[[#This Row],[Meals 
Cost]]+Expenses7[[#This Row],[Lodging Cost]],2),0)))</f>
        <v/>
      </c>
      <c r="N40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7" spans="1:14" x14ac:dyDescent="0.25">
      <c r="A407" s="89"/>
      <c r="B407" s="100" t="str">
        <f>IF(Expenses7[[#This Row],[Employee ID]]="(enter ID)","(autofill)",IF(Expenses7[[#This Row],[Employee ID]]="","",IFERROR(VLOOKUP(Expenses7[[#This Row],[Employee ID]],[1]!EmployeeInfo[#Data],3,0),"ID ERROR")))</f>
        <v/>
      </c>
      <c r="C407" s="90"/>
      <c r="D407" s="91"/>
      <c r="E407" s="92"/>
      <c r="F407" s="93"/>
      <c r="G407" s="136"/>
      <c r="H407" s="102" t="str">
        <f>IF(Expenses7[[#This Row],[Employee ID]]="(enter ID)","(autofill)",IF(Expenses7[[#This Row],[Employee ID]]="","",IFERROR(VLOOKUP(Expenses7[[#This Row],[Employee ID]],[1]!EmployeeInfo[#Data],7,0),"ID ERROR")))</f>
        <v/>
      </c>
      <c r="I407" s="94"/>
      <c r="J407" s="126"/>
      <c r="K407" s="126"/>
      <c r="L407" s="104" t="str">
        <f>IF(Expenses7[[#This Row],[Employee ID]]="(enter ID)","(autofill)",IF(Expenses7[[#This Row],[Employee ID]]="","",IFERROR(ROUND(Expenses7[[#This Row],['# of Hours]]*Expenses7[[#This Row],[Hourly Rate]],2),0)))</f>
        <v/>
      </c>
      <c r="M407" s="104" t="str">
        <f>IF(Expenses7[[#This Row],[Employee ID]]="(enter ID)","(autofill)",IF(Expenses7[[#This Row],[Employee ID]]="","",IFERROR(ROUND(ROUND(Expenses7[[#This Row],[Miles Traveled]]*0.655,2)+Expenses7[[#This Row],[Meals 
Cost]]+Expenses7[[#This Row],[Lodging Cost]],2),0)))</f>
        <v/>
      </c>
      <c r="N40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8" spans="1:14" x14ac:dyDescent="0.25">
      <c r="A408" s="89"/>
      <c r="B408" s="100" t="str">
        <f>IF(Expenses7[[#This Row],[Employee ID]]="(enter ID)","(autofill)",IF(Expenses7[[#This Row],[Employee ID]]="","",IFERROR(VLOOKUP(Expenses7[[#This Row],[Employee ID]],[1]!EmployeeInfo[#Data],3,0),"ID ERROR")))</f>
        <v/>
      </c>
      <c r="C408" s="90"/>
      <c r="D408" s="91"/>
      <c r="E408" s="92"/>
      <c r="F408" s="93"/>
      <c r="G408" s="136"/>
      <c r="H408" s="102" t="str">
        <f>IF(Expenses7[[#This Row],[Employee ID]]="(enter ID)","(autofill)",IF(Expenses7[[#This Row],[Employee ID]]="","",IFERROR(VLOOKUP(Expenses7[[#This Row],[Employee ID]],[1]!EmployeeInfo[#Data],7,0),"ID ERROR")))</f>
        <v/>
      </c>
      <c r="I408" s="94"/>
      <c r="J408" s="126"/>
      <c r="K408" s="126"/>
      <c r="L408" s="104" t="str">
        <f>IF(Expenses7[[#This Row],[Employee ID]]="(enter ID)","(autofill)",IF(Expenses7[[#This Row],[Employee ID]]="","",IFERROR(ROUND(Expenses7[[#This Row],['# of Hours]]*Expenses7[[#This Row],[Hourly Rate]],2),0)))</f>
        <v/>
      </c>
      <c r="M408" s="104" t="str">
        <f>IF(Expenses7[[#This Row],[Employee ID]]="(enter ID)","(autofill)",IF(Expenses7[[#This Row],[Employee ID]]="","",IFERROR(ROUND(ROUND(Expenses7[[#This Row],[Miles Traveled]]*0.655,2)+Expenses7[[#This Row],[Meals 
Cost]]+Expenses7[[#This Row],[Lodging Cost]],2),0)))</f>
        <v/>
      </c>
      <c r="N40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09" spans="1:14" x14ac:dyDescent="0.25">
      <c r="A409" s="89"/>
      <c r="B409" s="100" t="str">
        <f>IF(Expenses7[[#This Row],[Employee ID]]="(enter ID)","(autofill)",IF(Expenses7[[#This Row],[Employee ID]]="","",IFERROR(VLOOKUP(Expenses7[[#This Row],[Employee ID]],[1]!EmployeeInfo[#Data],3,0),"ID ERROR")))</f>
        <v/>
      </c>
      <c r="C409" s="90"/>
      <c r="D409" s="91"/>
      <c r="E409" s="92"/>
      <c r="F409" s="93"/>
      <c r="G409" s="136"/>
      <c r="H409" s="102" t="str">
        <f>IF(Expenses7[[#This Row],[Employee ID]]="(enter ID)","(autofill)",IF(Expenses7[[#This Row],[Employee ID]]="","",IFERROR(VLOOKUP(Expenses7[[#This Row],[Employee ID]],[1]!EmployeeInfo[#Data],7,0),"ID ERROR")))</f>
        <v/>
      </c>
      <c r="I409" s="94"/>
      <c r="J409" s="126"/>
      <c r="K409" s="126"/>
      <c r="L409" s="104" t="str">
        <f>IF(Expenses7[[#This Row],[Employee ID]]="(enter ID)","(autofill)",IF(Expenses7[[#This Row],[Employee ID]]="","",IFERROR(ROUND(Expenses7[[#This Row],['# of Hours]]*Expenses7[[#This Row],[Hourly Rate]],2),0)))</f>
        <v/>
      </c>
      <c r="M409" s="104" t="str">
        <f>IF(Expenses7[[#This Row],[Employee ID]]="(enter ID)","(autofill)",IF(Expenses7[[#This Row],[Employee ID]]="","",IFERROR(ROUND(ROUND(Expenses7[[#This Row],[Miles Traveled]]*0.655,2)+Expenses7[[#This Row],[Meals 
Cost]]+Expenses7[[#This Row],[Lodging Cost]],2),0)))</f>
        <v/>
      </c>
      <c r="N40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0" spans="1:14" x14ac:dyDescent="0.25">
      <c r="A410" s="89"/>
      <c r="B410" s="100" t="str">
        <f>IF(Expenses7[[#This Row],[Employee ID]]="(enter ID)","(autofill)",IF(Expenses7[[#This Row],[Employee ID]]="","",IFERROR(VLOOKUP(Expenses7[[#This Row],[Employee ID]],[1]!EmployeeInfo[#Data],3,0),"ID ERROR")))</f>
        <v/>
      </c>
      <c r="C410" s="90"/>
      <c r="D410" s="91"/>
      <c r="E410" s="92"/>
      <c r="F410" s="93"/>
      <c r="G410" s="136"/>
      <c r="H410" s="102" t="str">
        <f>IF(Expenses7[[#This Row],[Employee ID]]="(enter ID)","(autofill)",IF(Expenses7[[#This Row],[Employee ID]]="","",IFERROR(VLOOKUP(Expenses7[[#This Row],[Employee ID]],[1]!EmployeeInfo[#Data],7,0),"ID ERROR")))</f>
        <v/>
      </c>
      <c r="I410" s="94"/>
      <c r="J410" s="126"/>
      <c r="K410" s="126"/>
      <c r="L410" s="104" t="str">
        <f>IF(Expenses7[[#This Row],[Employee ID]]="(enter ID)","(autofill)",IF(Expenses7[[#This Row],[Employee ID]]="","",IFERROR(ROUND(Expenses7[[#This Row],['# of Hours]]*Expenses7[[#This Row],[Hourly Rate]],2),0)))</f>
        <v/>
      </c>
      <c r="M410" s="104" t="str">
        <f>IF(Expenses7[[#This Row],[Employee ID]]="(enter ID)","(autofill)",IF(Expenses7[[#This Row],[Employee ID]]="","",IFERROR(ROUND(ROUND(Expenses7[[#This Row],[Miles Traveled]]*0.655,2)+Expenses7[[#This Row],[Meals 
Cost]]+Expenses7[[#This Row],[Lodging Cost]],2),0)))</f>
        <v/>
      </c>
      <c r="N41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1" spans="1:14" x14ac:dyDescent="0.25">
      <c r="A411" s="89"/>
      <c r="B411" s="100" t="str">
        <f>IF(Expenses7[[#This Row],[Employee ID]]="(enter ID)","(autofill)",IF(Expenses7[[#This Row],[Employee ID]]="","",IFERROR(VLOOKUP(Expenses7[[#This Row],[Employee ID]],[1]!EmployeeInfo[#Data],3,0),"ID ERROR")))</f>
        <v/>
      </c>
      <c r="C411" s="90"/>
      <c r="D411" s="91"/>
      <c r="E411" s="92"/>
      <c r="F411" s="93"/>
      <c r="G411" s="136"/>
      <c r="H411" s="102" t="str">
        <f>IF(Expenses7[[#This Row],[Employee ID]]="(enter ID)","(autofill)",IF(Expenses7[[#This Row],[Employee ID]]="","",IFERROR(VLOOKUP(Expenses7[[#This Row],[Employee ID]],[1]!EmployeeInfo[#Data],7,0),"ID ERROR")))</f>
        <v/>
      </c>
      <c r="I411" s="94"/>
      <c r="J411" s="126"/>
      <c r="K411" s="126"/>
      <c r="L411" s="104" t="str">
        <f>IF(Expenses7[[#This Row],[Employee ID]]="(enter ID)","(autofill)",IF(Expenses7[[#This Row],[Employee ID]]="","",IFERROR(ROUND(Expenses7[[#This Row],['# of Hours]]*Expenses7[[#This Row],[Hourly Rate]],2),0)))</f>
        <v/>
      </c>
      <c r="M411" s="104" t="str">
        <f>IF(Expenses7[[#This Row],[Employee ID]]="(enter ID)","(autofill)",IF(Expenses7[[#This Row],[Employee ID]]="","",IFERROR(ROUND(ROUND(Expenses7[[#This Row],[Miles Traveled]]*0.655,2)+Expenses7[[#This Row],[Meals 
Cost]]+Expenses7[[#This Row],[Lodging Cost]],2),0)))</f>
        <v/>
      </c>
      <c r="N41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2" spans="1:14" x14ac:dyDescent="0.25">
      <c r="A412" s="89"/>
      <c r="B412" s="100" t="str">
        <f>IF(Expenses7[[#This Row],[Employee ID]]="(enter ID)","(autofill)",IF(Expenses7[[#This Row],[Employee ID]]="","",IFERROR(VLOOKUP(Expenses7[[#This Row],[Employee ID]],[1]!EmployeeInfo[#Data],3,0),"ID ERROR")))</f>
        <v/>
      </c>
      <c r="C412" s="90"/>
      <c r="D412" s="91"/>
      <c r="E412" s="92"/>
      <c r="F412" s="93"/>
      <c r="G412" s="136"/>
      <c r="H412" s="102" t="str">
        <f>IF(Expenses7[[#This Row],[Employee ID]]="(enter ID)","(autofill)",IF(Expenses7[[#This Row],[Employee ID]]="","",IFERROR(VLOOKUP(Expenses7[[#This Row],[Employee ID]],[1]!EmployeeInfo[#Data],7,0),"ID ERROR")))</f>
        <v/>
      </c>
      <c r="I412" s="94"/>
      <c r="J412" s="126"/>
      <c r="K412" s="126"/>
      <c r="L412" s="104" t="str">
        <f>IF(Expenses7[[#This Row],[Employee ID]]="(enter ID)","(autofill)",IF(Expenses7[[#This Row],[Employee ID]]="","",IFERROR(ROUND(Expenses7[[#This Row],['# of Hours]]*Expenses7[[#This Row],[Hourly Rate]],2),0)))</f>
        <v/>
      </c>
      <c r="M412" s="104" t="str">
        <f>IF(Expenses7[[#This Row],[Employee ID]]="(enter ID)","(autofill)",IF(Expenses7[[#This Row],[Employee ID]]="","",IFERROR(ROUND(ROUND(Expenses7[[#This Row],[Miles Traveled]]*0.655,2)+Expenses7[[#This Row],[Meals 
Cost]]+Expenses7[[#This Row],[Lodging Cost]],2),0)))</f>
        <v/>
      </c>
      <c r="N41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3" spans="1:14" x14ac:dyDescent="0.25">
      <c r="A413" s="89"/>
      <c r="B413" s="100" t="str">
        <f>IF(Expenses7[[#This Row],[Employee ID]]="(enter ID)","(autofill)",IF(Expenses7[[#This Row],[Employee ID]]="","",IFERROR(VLOOKUP(Expenses7[[#This Row],[Employee ID]],[1]!EmployeeInfo[#Data],3,0),"ID ERROR")))</f>
        <v/>
      </c>
      <c r="C413" s="90"/>
      <c r="D413" s="91"/>
      <c r="E413" s="92"/>
      <c r="F413" s="93"/>
      <c r="G413" s="136"/>
      <c r="H413" s="102" t="str">
        <f>IF(Expenses7[[#This Row],[Employee ID]]="(enter ID)","(autofill)",IF(Expenses7[[#This Row],[Employee ID]]="","",IFERROR(VLOOKUP(Expenses7[[#This Row],[Employee ID]],[1]!EmployeeInfo[#Data],7,0),"ID ERROR")))</f>
        <v/>
      </c>
      <c r="I413" s="94"/>
      <c r="J413" s="126"/>
      <c r="K413" s="126"/>
      <c r="L413" s="104" t="str">
        <f>IF(Expenses7[[#This Row],[Employee ID]]="(enter ID)","(autofill)",IF(Expenses7[[#This Row],[Employee ID]]="","",IFERROR(ROUND(Expenses7[[#This Row],['# of Hours]]*Expenses7[[#This Row],[Hourly Rate]],2),0)))</f>
        <v/>
      </c>
      <c r="M413" s="104" t="str">
        <f>IF(Expenses7[[#This Row],[Employee ID]]="(enter ID)","(autofill)",IF(Expenses7[[#This Row],[Employee ID]]="","",IFERROR(ROUND(ROUND(Expenses7[[#This Row],[Miles Traveled]]*0.655,2)+Expenses7[[#This Row],[Meals 
Cost]]+Expenses7[[#This Row],[Lodging Cost]],2),0)))</f>
        <v/>
      </c>
      <c r="N41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4" spans="1:14" x14ac:dyDescent="0.25">
      <c r="A414" s="89"/>
      <c r="B414" s="100" t="str">
        <f>IF(Expenses7[[#This Row],[Employee ID]]="(enter ID)","(autofill)",IF(Expenses7[[#This Row],[Employee ID]]="","",IFERROR(VLOOKUP(Expenses7[[#This Row],[Employee ID]],[1]!EmployeeInfo[#Data],3,0),"ID ERROR")))</f>
        <v/>
      </c>
      <c r="C414" s="90"/>
      <c r="D414" s="91"/>
      <c r="E414" s="92"/>
      <c r="F414" s="93"/>
      <c r="G414" s="136"/>
      <c r="H414" s="102" t="str">
        <f>IF(Expenses7[[#This Row],[Employee ID]]="(enter ID)","(autofill)",IF(Expenses7[[#This Row],[Employee ID]]="","",IFERROR(VLOOKUP(Expenses7[[#This Row],[Employee ID]],[1]!EmployeeInfo[#Data],7,0),"ID ERROR")))</f>
        <v/>
      </c>
      <c r="I414" s="94"/>
      <c r="J414" s="126"/>
      <c r="K414" s="126"/>
      <c r="L414" s="104" t="str">
        <f>IF(Expenses7[[#This Row],[Employee ID]]="(enter ID)","(autofill)",IF(Expenses7[[#This Row],[Employee ID]]="","",IFERROR(ROUND(Expenses7[[#This Row],['# of Hours]]*Expenses7[[#This Row],[Hourly Rate]],2),0)))</f>
        <v/>
      </c>
      <c r="M414" s="104" t="str">
        <f>IF(Expenses7[[#This Row],[Employee ID]]="(enter ID)","(autofill)",IF(Expenses7[[#This Row],[Employee ID]]="","",IFERROR(ROUND(ROUND(Expenses7[[#This Row],[Miles Traveled]]*0.655,2)+Expenses7[[#This Row],[Meals 
Cost]]+Expenses7[[#This Row],[Lodging Cost]],2),0)))</f>
        <v/>
      </c>
      <c r="N41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5" spans="1:14" x14ac:dyDescent="0.25">
      <c r="A415" s="89"/>
      <c r="B415" s="100" t="str">
        <f>IF(Expenses7[[#This Row],[Employee ID]]="(enter ID)","(autofill)",IF(Expenses7[[#This Row],[Employee ID]]="","",IFERROR(VLOOKUP(Expenses7[[#This Row],[Employee ID]],[1]!EmployeeInfo[#Data],3,0),"ID ERROR")))</f>
        <v/>
      </c>
      <c r="C415" s="90"/>
      <c r="D415" s="91"/>
      <c r="E415" s="92"/>
      <c r="F415" s="93"/>
      <c r="G415" s="136"/>
      <c r="H415" s="102" t="str">
        <f>IF(Expenses7[[#This Row],[Employee ID]]="(enter ID)","(autofill)",IF(Expenses7[[#This Row],[Employee ID]]="","",IFERROR(VLOOKUP(Expenses7[[#This Row],[Employee ID]],[1]!EmployeeInfo[#Data],7,0),"ID ERROR")))</f>
        <v/>
      </c>
      <c r="I415" s="94"/>
      <c r="J415" s="126"/>
      <c r="K415" s="126"/>
      <c r="L415" s="104" t="str">
        <f>IF(Expenses7[[#This Row],[Employee ID]]="(enter ID)","(autofill)",IF(Expenses7[[#This Row],[Employee ID]]="","",IFERROR(ROUND(Expenses7[[#This Row],['# of Hours]]*Expenses7[[#This Row],[Hourly Rate]],2),0)))</f>
        <v/>
      </c>
      <c r="M415" s="104" t="str">
        <f>IF(Expenses7[[#This Row],[Employee ID]]="(enter ID)","(autofill)",IF(Expenses7[[#This Row],[Employee ID]]="","",IFERROR(ROUND(ROUND(Expenses7[[#This Row],[Miles Traveled]]*0.655,2)+Expenses7[[#This Row],[Meals 
Cost]]+Expenses7[[#This Row],[Lodging Cost]],2),0)))</f>
        <v/>
      </c>
      <c r="N41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6" spans="1:14" x14ac:dyDescent="0.25">
      <c r="A416" s="89"/>
      <c r="B416" s="100" t="str">
        <f>IF(Expenses7[[#This Row],[Employee ID]]="(enter ID)","(autofill)",IF(Expenses7[[#This Row],[Employee ID]]="","",IFERROR(VLOOKUP(Expenses7[[#This Row],[Employee ID]],[1]!EmployeeInfo[#Data],3,0),"ID ERROR")))</f>
        <v/>
      </c>
      <c r="C416" s="90"/>
      <c r="D416" s="91"/>
      <c r="E416" s="92"/>
      <c r="F416" s="93"/>
      <c r="G416" s="136"/>
      <c r="H416" s="102" t="str">
        <f>IF(Expenses7[[#This Row],[Employee ID]]="(enter ID)","(autofill)",IF(Expenses7[[#This Row],[Employee ID]]="","",IFERROR(VLOOKUP(Expenses7[[#This Row],[Employee ID]],[1]!EmployeeInfo[#Data],7,0),"ID ERROR")))</f>
        <v/>
      </c>
      <c r="I416" s="94"/>
      <c r="J416" s="126"/>
      <c r="K416" s="126"/>
      <c r="L416" s="104" t="str">
        <f>IF(Expenses7[[#This Row],[Employee ID]]="(enter ID)","(autofill)",IF(Expenses7[[#This Row],[Employee ID]]="","",IFERROR(ROUND(Expenses7[[#This Row],['# of Hours]]*Expenses7[[#This Row],[Hourly Rate]],2),0)))</f>
        <v/>
      </c>
      <c r="M416" s="104" t="str">
        <f>IF(Expenses7[[#This Row],[Employee ID]]="(enter ID)","(autofill)",IF(Expenses7[[#This Row],[Employee ID]]="","",IFERROR(ROUND(ROUND(Expenses7[[#This Row],[Miles Traveled]]*0.655,2)+Expenses7[[#This Row],[Meals 
Cost]]+Expenses7[[#This Row],[Lodging Cost]],2),0)))</f>
        <v/>
      </c>
      <c r="N41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7" spans="1:14" x14ac:dyDescent="0.25">
      <c r="A417" s="89"/>
      <c r="B417" s="100" t="str">
        <f>IF(Expenses7[[#This Row],[Employee ID]]="(enter ID)","(autofill)",IF(Expenses7[[#This Row],[Employee ID]]="","",IFERROR(VLOOKUP(Expenses7[[#This Row],[Employee ID]],[1]!EmployeeInfo[#Data],3,0),"ID ERROR")))</f>
        <v/>
      </c>
      <c r="C417" s="90"/>
      <c r="D417" s="91"/>
      <c r="E417" s="92"/>
      <c r="F417" s="93"/>
      <c r="G417" s="136"/>
      <c r="H417" s="102" t="str">
        <f>IF(Expenses7[[#This Row],[Employee ID]]="(enter ID)","(autofill)",IF(Expenses7[[#This Row],[Employee ID]]="","",IFERROR(VLOOKUP(Expenses7[[#This Row],[Employee ID]],[1]!EmployeeInfo[#Data],7,0),"ID ERROR")))</f>
        <v/>
      </c>
      <c r="I417" s="94"/>
      <c r="J417" s="126"/>
      <c r="K417" s="126"/>
      <c r="L417" s="104" t="str">
        <f>IF(Expenses7[[#This Row],[Employee ID]]="(enter ID)","(autofill)",IF(Expenses7[[#This Row],[Employee ID]]="","",IFERROR(ROUND(Expenses7[[#This Row],['# of Hours]]*Expenses7[[#This Row],[Hourly Rate]],2),0)))</f>
        <v/>
      </c>
      <c r="M417" s="104" t="str">
        <f>IF(Expenses7[[#This Row],[Employee ID]]="(enter ID)","(autofill)",IF(Expenses7[[#This Row],[Employee ID]]="","",IFERROR(ROUND(ROUND(Expenses7[[#This Row],[Miles Traveled]]*0.655,2)+Expenses7[[#This Row],[Meals 
Cost]]+Expenses7[[#This Row],[Lodging Cost]],2),0)))</f>
        <v/>
      </c>
      <c r="N41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8" spans="1:14" x14ac:dyDescent="0.25">
      <c r="A418" s="89"/>
      <c r="B418" s="100" t="str">
        <f>IF(Expenses7[[#This Row],[Employee ID]]="(enter ID)","(autofill)",IF(Expenses7[[#This Row],[Employee ID]]="","",IFERROR(VLOOKUP(Expenses7[[#This Row],[Employee ID]],[1]!EmployeeInfo[#Data],3,0),"ID ERROR")))</f>
        <v/>
      </c>
      <c r="C418" s="90"/>
      <c r="D418" s="91"/>
      <c r="E418" s="92"/>
      <c r="F418" s="93"/>
      <c r="G418" s="136"/>
      <c r="H418" s="102" t="str">
        <f>IF(Expenses7[[#This Row],[Employee ID]]="(enter ID)","(autofill)",IF(Expenses7[[#This Row],[Employee ID]]="","",IFERROR(VLOOKUP(Expenses7[[#This Row],[Employee ID]],[1]!EmployeeInfo[#Data],7,0),"ID ERROR")))</f>
        <v/>
      </c>
      <c r="I418" s="94"/>
      <c r="J418" s="126"/>
      <c r="K418" s="126"/>
      <c r="L418" s="104" t="str">
        <f>IF(Expenses7[[#This Row],[Employee ID]]="(enter ID)","(autofill)",IF(Expenses7[[#This Row],[Employee ID]]="","",IFERROR(ROUND(Expenses7[[#This Row],['# of Hours]]*Expenses7[[#This Row],[Hourly Rate]],2),0)))</f>
        <v/>
      </c>
      <c r="M418" s="104" t="str">
        <f>IF(Expenses7[[#This Row],[Employee ID]]="(enter ID)","(autofill)",IF(Expenses7[[#This Row],[Employee ID]]="","",IFERROR(ROUND(ROUND(Expenses7[[#This Row],[Miles Traveled]]*0.655,2)+Expenses7[[#This Row],[Meals 
Cost]]+Expenses7[[#This Row],[Lodging Cost]],2),0)))</f>
        <v/>
      </c>
      <c r="N41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19" spans="1:14" x14ac:dyDescent="0.25">
      <c r="A419" s="89"/>
      <c r="B419" s="100" t="str">
        <f>IF(Expenses7[[#This Row],[Employee ID]]="(enter ID)","(autofill)",IF(Expenses7[[#This Row],[Employee ID]]="","",IFERROR(VLOOKUP(Expenses7[[#This Row],[Employee ID]],[1]!EmployeeInfo[#Data],3,0),"ID ERROR")))</f>
        <v/>
      </c>
      <c r="C419" s="90"/>
      <c r="D419" s="91"/>
      <c r="E419" s="92"/>
      <c r="F419" s="93"/>
      <c r="G419" s="136"/>
      <c r="H419" s="102" t="str">
        <f>IF(Expenses7[[#This Row],[Employee ID]]="(enter ID)","(autofill)",IF(Expenses7[[#This Row],[Employee ID]]="","",IFERROR(VLOOKUP(Expenses7[[#This Row],[Employee ID]],[1]!EmployeeInfo[#Data],7,0),"ID ERROR")))</f>
        <v/>
      </c>
      <c r="I419" s="94"/>
      <c r="J419" s="126"/>
      <c r="K419" s="126"/>
      <c r="L419" s="104" t="str">
        <f>IF(Expenses7[[#This Row],[Employee ID]]="(enter ID)","(autofill)",IF(Expenses7[[#This Row],[Employee ID]]="","",IFERROR(ROUND(Expenses7[[#This Row],['# of Hours]]*Expenses7[[#This Row],[Hourly Rate]],2),0)))</f>
        <v/>
      </c>
      <c r="M419" s="104" t="str">
        <f>IF(Expenses7[[#This Row],[Employee ID]]="(enter ID)","(autofill)",IF(Expenses7[[#This Row],[Employee ID]]="","",IFERROR(ROUND(ROUND(Expenses7[[#This Row],[Miles Traveled]]*0.655,2)+Expenses7[[#This Row],[Meals 
Cost]]+Expenses7[[#This Row],[Lodging Cost]],2),0)))</f>
        <v/>
      </c>
      <c r="N41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0" spans="1:14" x14ac:dyDescent="0.25">
      <c r="A420" s="89"/>
      <c r="B420" s="100" t="str">
        <f>IF(Expenses7[[#This Row],[Employee ID]]="(enter ID)","(autofill)",IF(Expenses7[[#This Row],[Employee ID]]="","",IFERROR(VLOOKUP(Expenses7[[#This Row],[Employee ID]],[1]!EmployeeInfo[#Data],3,0),"ID ERROR")))</f>
        <v/>
      </c>
      <c r="C420" s="90"/>
      <c r="D420" s="91"/>
      <c r="E420" s="92"/>
      <c r="F420" s="93"/>
      <c r="G420" s="136"/>
      <c r="H420" s="102" t="str">
        <f>IF(Expenses7[[#This Row],[Employee ID]]="(enter ID)","(autofill)",IF(Expenses7[[#This Row],[Employee ID]]="","",IFERROR(VLOOKUP(Expenses7[[#This Row],[Employee ID]],[1]!EmployeeInfo[#Data],7,0),"ID ERROR")))</f>
        <v/>
      </c>
      <c r="I420" s="94"/>
      <c r="J420" s="126"/>
      <c r="K420" s="126"/>
      <c r="L420" s="104" t="str">
        <f>IF(Expenses7[[#This Row],[Employee ID]]="(enter ID)","(autofill)",IF(Expenses7[[#This Row],[Employee ID]]="","",IFERROR(ROUND(Expenses7[[#This Row],['# of Hours]]*Expenses7[[#This Row],[Hourly Rate]],2),0)))</f>
        <v/>
      </c>
      <c r="M420" s="104" t="str">
        <f>IF(Expenses7[[#This Row],[Employee ID]]="(enter ID)","(autofill)",IF(Expenses7[[#This Row],[Employee ID]]="","",IFERROR(ROUND(ROUND(Expenses7[[#This Row],[Miles Traveled]]*0.655,2)+Expenses7[[#This Row],[Meals 
Cost]]+Expenses7[[#This Row],[Lodging Cost]],2),0)))</f>
        <v/>
      </c>
      <c r="N42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1" spans="1:14" x14ac:dyDescent="0.25">
      <c r="A421" s="89"/>
      <c r="B421" s="100" t="str">
        <f>IF(Expenses7[[#This Row],[Employee ID]]="(enter ID)","(autofill)",IF(Expenses7[[#This Row],[Employee ID]]="","",IFERROR(VLOOKUP(Expenses7[[#This Row],[Employee ID]],[1]!EmployeeInfo[#Data],3,0),"ID ERROR")))</f>
        <v/>
      </c>
      <c r="C421" s="90"/>
      <c r="D421" s="91"/>
      <c r="E421" s="92"/>
      <c r="F421" s="93"/>
      <c r="G421" s="136"/>
      <c r="H421" s="102" t="str">
        <f>IF(Expenses7[[#This Row],[Employee ID]]="(enter ID)","(autofill)",IF(Expenses7[[#This Row],[Employee ID]]="","",IFERROR(VLOOKUP(Expenses7[[#This Row],[Employee ID]],[1]!EmployeeInfo[#Data],7,0),"ID ERROR")))</f>
        <v/>
      </c>
      <c r="I421" s="94"/>
      <c r="J421" s="126"/>
      <c r="K421" s="126"/>
      <c r="L421" s="104" t="str">
        <f>IF(Expenses7[[#This Row],[Employee ID]]="(enter ID)","(autofill)",IF(Expenses7[[#This Row],[Employee ID]]="","",IFERROR(ROUND(Expenses7[[#This Row],['# of Hours]]*Expenses7[[#This Row],[Hourly Rate]],2),0)))</f>
        <v/>
      </c>
      <c r="M421" s="104" t="str">
        <f>IF(Expenses7[[#This Row],[Employee ID]]="(enter ID)","(autofill)",IF(Expenses7[[#This Row],[Employee ID]]="","",IFERROR(ROUND(ROUND(Expenses7[[#This Row],[Miles Traveled]]*0.655,2)+Expenses7[[#This Row],[Meals 
Cost]]+Expenses7[[#This Row],[Lodging Cost]],2),0)))</f>
        <v/>
      </c>
      <c r="N42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2" spans="1:14" x14ac:dyDescent="0.25">
      <c r="A422" s="89"/>
      <c r="B422" s="100" t="str">
        <f>IF(Expenses7[[#This Row],[Employee ID]]="(enter ID)","(autofill)",IF(Expenses7[[#This Row],[Employee ID]]="","",IFERROR(VLOOKUP(Expenses7[[#This Row],[Employee ID]],[1]!EmployeeInfo[#Data],3,0),"ID ERROR")))</f>
        <v/>
      </c>
      <c r="C422" s="90"/>
      <c r="D422" s="91"/>
      <c r="E422" s="92"/>
      <c r="F422" s="93"/>
      <c r="G422" s="136"/>
      <c r="H422" s="102" t="str">
        <f>IF(Expenses7[[#This Row],[Employee ID]]="(enter ID)","(autofill)",IF(Expenses7[[#This Row],[Employee ID]]="","",IFERROR(VLOOKUP(Expenses7[[#This Row],[Employee ID]],[1]!EmployeeInfo[#Data],7,0),"ID ERROR")))</f>
        <v/>
      </c>
      <c r="I422" s="94"/>
      <c r="J422" s="126"/>
      <c r="K422" s="126"/>
      <c r="L422" s="104" t="str">
        <f>IF(Expenses7[[#This Row],[Employee ID]]="(enter ID)","(autofill)",IF(Expenses7[[#This Row],[Employee ID]]="","",IFERROR(ROUND(Expenses7[[#This Row],['# of Hours]]*Expenses7[[#This Row],[Hourly Rate]],2),0)))</f>
        <v/>
      </c>
      <c r="M422" s="104" t="str">
        <f>IF(Expenses7[[#This Row],[Employee ID]]="(enter ID)","(autofill)",IF(Expenses7[[#This Row],[Employee ID]]="","",IFERROR(ROUND(ROUND(Expenses7[[#This Row],[Miles Traveled]]*0.655,2)+Expenses7[[#This Row],[Meals 
Cost]]+Expenses7[[#This Row],[Lodging Cost]],2),0)))</f>
        <v/>
      </c>
      <c r="N42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3" spans="1:14" x14ac:dyDescent="0.25">
      <c r="A423" s="89"/>
      <c r="B423" s="100" t="str">
        <f>IF(Expenses7[[#This Row],[Employee ID]]="(enter ID)","(autofill)",IF(Expenses7[[#This Row],[Employee ID]]="","",IFERROR(VLOOKUP(Expenses7[[#This Row],[Employee ID]],[1]!EmployeeInfo[#Data],3,0),"ID ERROR")))</f>
        <v/>
      </c>
      <c r="C423" s="90"/>
      <c r="D423" s="91"/>
      <c r="E423" s="92"/>
      <c r="F423" s="93"/>
      <c r="G423" s="136"/>
      <c r="H423" s="102" t="str">
        <f>IF(Expenses7[[#This Row],[Employee ID]]="(enter ID)","(autofill)",IF(Expenses7[[#This Row],[Employee ID]]="","",IFERROR(VLOOKUP(Expenses7[[#This Row],[Employee ID]],[1]!EmployeeInfo[#Data],7,0),"ID ERROR")))</f>
        <v/>
      </c>
      <c r="I423" s="94"/>
      <c r="J423" s="126"/>
      <c r="K423" s="126"/>
      <c r="L423" s="104" t="str">
        <f>IF(Expenses7[[#This Row],[Employee ID]]="(enter ID)","(autofill)",IF(Expenses7[[#This Row],[Employee ID]]="","",IFERROR(ROUND(Expenses7[[#This Row],['# of Hours]]*Expenses7[[#This Row],[Hourly Rate]],2),0)))</f>
        <v/>
      </c>
      <c r="M423" s="104" t="str">
        <f>IF(Expenses7[[#This Row],[Employee ID]]="(enter ID)","(autofill)",IF(Expenses7[[#This Row],[Employee ID]]="","",IFERROR(ROUND(ROUND(Expenses7[[#This Row],[Miles Traveled]]*0.655,2)+Expenses7[[#This Row],[Meals 
Cost]]+Expenses7[[#This Row],[Lodging Cost]],2),0)))</f>
        <v/>
      </c>
      <c r="N42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4" spans="1:14" x14ac:dyDescent="0.25">
      <c r="A424" s="89"/>
      <c r="B424" s="100" t="str">
        <f>IF(Expenses7[[#This Row],[Employee ID]]="(enter ID)","(autofill)",IF(Expenses7[[#This Row],[Employee ID]]="","",IFERROR(VLOOKUP(Expenses7[[#This Row],[Employee ID]],[1]!EmployeeInfo[#Data],3,0),"ID ERROR")))</f>
        <v/>
      </c>
      <c r="C424" s="90"/>
      <c r="D424" s="91"/>
      <c r="E424" s="92"/>
      <c r="F424" s="93"/>
      <c r="G424" s="136"/>
      <c r="H424" s="102" t="str">
        <f>IF(Expenses7[[#This Row],[Employee ID]]="(enter ID)","(autofill)",IF(Expenses7[[#This Row],[Employee ID]]="","",IFERROR(VLOOKUP(Expenses7[[#This Row],[Employee ID]],[1]!EmployeeInfo[#Data],7,0),"ID ERROR")))</f>
        <v/>
      </c>
      <c r="I424" s="94"/>
      <c r="J424" s="126"/>
      <c r="K424" s="126"/>
      <c r="L424" s="104" t="str">
        <f>IF(Expenses7[[#This Row],[Employee ID]]="(enter ID)","(autofill)",IF(Expenses7[[#This Row],[Employee ID]]="","",IFERROR(ROUND(Expenses7[[#This Row],['# of Hours]]*Expenses7[[#This Row],[Hourly Rate]],2),0)))</f>
        <v/>
      </c>
      <c r="M424" s="104" t="str">
        <f>IF(Expenses7[[#This Row],[Employee ID]]="(enter ID)","(autofill)",IF(Expenses7[[#This Row],[Employee ID]]="","",IFERROR(ROUND(ROUND(Expenses7[[#This Row],[Miles Traveled]]*0.655,2)+Expenses7[[#This Row],[Meals 
Cost]]+Expenses7[[#This Row],[Lodging Cost]],2),0)))</f>
        <v/>
      </c>
      <c r="N42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5" spans="1:14" x14ac:dyDescent="0.25">
      <c r="A425" s="89"/>
      <c r="B425" s="100" t="str">
        <f>IF(Expenses7[[#This Row],[Employee ID]]="(enter ID)","(autofill)",IF(Expenses7[[#This Row],[Employee ID]]="","",IFERROR(VLOOKUP(Expenses7[[#This Row],[Employee ID]],[1]!EmployeeInfo[#Data],3,0),"ID ERROR")))</f>
        <v/>
      </c>
      <c r="C425" s="90"/>
      <c r="D425" s="91"/>
      <c r="E425" s="92"/>
      <c r="F425" s="93"/>
      <c r="G425" s="136"/>
      <c r="H425" s="102" t="str">
        <f>IF(Expenses7[[#This Row],[Employee ID]]="(enter ID)","(autofill)",IF(Expenses7[[#This Row],[Employee ID]]="","",IFERROR(VLOOKUP(Expenses7[[#This Row],[Employee ID]],[1]!EmployeeInfo[#Data],7,0),"ID ERROR")))</f>
        <v/>
      </c>
      <c r="I425" s="94"/>
      <c r="J425" s="126"/>
      <c r="K425" s="126"/>
      <c r="L425" s="104" t="str">
        <f>IF(Expenses7[[#This Row],[Employee ID]]="(enter ID)","(autofill)",IF(Expenses7[[#This Row],[Employee ID]]="","",IFERROR(ROUND(Expenses7[[#This Row],['# of Hours]]*Expenses7[[#This Row],[Hourly Rate]],2),0)))</f>
        <v/>
      </c>
      <c r="M425" s="104" t="str">
        <f>IF(Expenses7[[#This Row],[Employee ID]]="(enter ID)","(autofill)",IF(Expenses7[[#This Row],[Employee ID]]="","",IFERROR(ROUND(ROUND(Expenses7[[#This Row],[Miles Traveled]]*0.655,2)+Expenses7[[#This Row],[Meals 
Cost]]+Expenses7[[#This Row],[Lodging Cost]],2),0)))</f>
        <v/>
      </c>
      <c r="N42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6" spans="1:14" x14ac:dyDescent="0.25">
      <c r="A426" s="89"/>
      <c r="B426" s="100" t="str">
        <f>IF(Expenses7[[#This Row],[Employee ID]]="(enter ID)","(autofill)",IF(Expenses7[[#This Row],[Employee ID]]="","",IFERROR(VLOOKUP(Expenses7[[#This Row],[Employee ID]],[1]!EmployeeInfo[#Data],3,0),"ID ERROR")))</f>
        <v/>
      </c>
      <c r="C426" s="90"/>
      <c r="D426" s="91"/>
      <c r="E426" s="92"/>
      <c r="F426" s="93"/>
      <c r="G426" s="136"/>
      <c r="H426" s="102" t="str">
        <f>IF(Expenses7[[#This Row],[Employee ID]]="(enter ID)","(autofill)",IF(Expenses7[[#This Row],[Employee ID]]="","",IFERROR(VLOOKUP(Expenses7[[#This Row],[Employee ID]],[1]!EmployeeInfo[#Data],7,0),"ID ERROR")))</f>
        <v/>
      </c>
      <c r="I426" s="94"/>
      <c r="J426" s="126"/>
      <c r="K426" s="126"/>
      <c r="L426" s="104" t="str">
        <f>IF(Expenses7[[#This Row],[Employee ID]]="(enter ID)","(autofill)",IF(Expenses7[[#This Row],[Employee ID]]="","",IFERROR(ROUND(Expenses7[[#This Row],['# of Hours]]*Expenses7[[#This Row],[Hourly Rate]],2),0)))</f>
        <v/>
      </c>
      <c r="M426" s="104" t="str">
        <f>IF(Expenses7[[#This Row],[Employee ID]]="(enter ID)","(autofill)",IF(Expenses7[[#This Row],[Employee ID]]="","",IFERROR(ROUND(ROUND(Expenses7[[#This Row],[Miles Traveled]]*0.655,2)+Expenses7[[#This Row],[Meals 
Cost]]+Expenses7[[#This Row],[Lodging Cost]],2),0)))</f>
        <v/>
      </c>
      <c r="N42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7" spans="1:14" x14ac:dyDescent="0.25">
      <c r="A427" s="89"/>
      <c r="B427" s="100" t="str">
        <f>IF(Expenses7[[#This Row],[Employee ID]]="(enter ID)","(autofill)",IF(Expenses7[[#This Row],[Employee ID]]="","",IFERROR(VLOOKUP(Expenses7[[#This Row],[Employee ID]],[1]!EmployeeInfo[#Data],3,0),"ID ERROR")))</f>
        <v/>
      </c>
      <c r="C427" s="90"/>
      <c r="D427" s="91"/>
      <c r="E427" s="92"/>
      <c r="F427" s="93"/>
      <c r="G427" s="136"/>
      <c r="H427" s="102" t="str">
        <f>IF(Expenses7[[#This Row],[Employee ID]]="(enter ID)","(autofill)",IF(Expenses7[[#This Row],[Employee ID]]="","",IFERROR(VLOOKUP(Expenses7[[#This Row],[Employee ID]],[1]!EmployeeInfo[#Data],7,0),"ID ERROR")))</f>
        <v/>
      </c>
      <c r="I427" s="94"/>
      <c r="J427" s="126"/>
      <c r="K427" s="126"/>
      <c r="L427" s="104" t="str">
        <f>IF(Expenses7[[#This Row],[Employee ID]]="(enter ID)","(autofill)",IF(Expenses7[[#This Row],[Employee ID]]="","",IFERROR(ROUND(Expenses7[[#This Row],['# of Hours]]*Expenses7[[#This Row],[Hourly Rate]],2),0)))</f>
        <v/>
      </c>
      <c r="M427" s="104" t="str">
        <f>IF(Expenses7[[#This Row],[Employee ID]]="(enter ID)","(autofill)",IF(Expenses7[[#This Row],[Employee ID]]="","",IFERROR(ROUND(ROUND(Expenses7[[#This Row],[Miles Traveled]]*0.655,2)+Expenses7[[#This Row],[Meals 
Cost]]+Expenses7[[#This Row],[Lodging Cost]],2),0)))</f>
        <v/>
      </c>
      <c r="N42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8" spans="1:14" x14ac:dyDescent="0.25">
      <c r="A428" s="89"/>
      <c r="B428" s="100" t="str">
        <f>IF(Expenses7[[#This Row],[Employee ID]]="(enter ID)","(autofill)",IF(Expenses7[[#This Row],[Employee ID]]="","",IFERROR(VLOOKUP(Expenses7[[#This Row],[Employee ID]],[1]!EmployeeInfo[#Data],3,0),"ID ERROR")))</f>
        <v/>
      </c>
      <c r="C428" s="90"/>
      <c r="D428" s="91"/>
      <c r="E428" s="92"/>
      <c r="F428" s="93"/>
      <c r="G428" s="136"/>
      <c r="H428" s="102" t="str">
        <f>IF(Expenses7[[#This Row],[Employee ID]]="(enter ID)","(autofill)",IF(Expenses7[[#This Row],[Employee ID]]="","",IFERROR(VLOOKUP(Expenses7[[#This Row],[Employee ID]],[1]!EmployeeInfo[#Data],7,0),"ID ERROR")))</f>
        <v/>
      </c>
      <c r="I428" s="94"/>
      <c r="J428" s="126"/>
      <c r="K428" s="126"/>
      <c r="L428" s="104" t="str">
        <f>IF(Expenses7[[#This Row],[Employee ID]]="(enter ID)","(autofill)",IF(Expenses7[[#This Row],[Employee ID]]="","",IFERROR(ROUND(Expenses7[[#This Row],['# of Hours]]*Expenses7[[#This Row],[Hourly Rate]],2),0)))</f>
        <v/>
      </c>
      <c r="M428" s="104" t="str">
        <f>IF(Expenses7[[#This Row],[Employee ID]]="(enter ID)","(autofill)",IF(Expenses7[[#This Row],[Employee ID]]="","",IFERROR(ROUND(ROUND(Expenses7[[#This Row],[Miles Traveled]]*0.655,2)+Expenses7[[#This Row],[Meals 
Cost]]+Expenses7[[#This Row],[Lodging Cost]],2),0)))</f>
        <v/>
      </c>
      <c r="N42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29" spans="1:14" x14ac:dyDescent="0.25">
      <c r="A429" s="89"/>
      <c r="B429" s="100" t="str">
        <f>IF(Expenses7[[#This Row],[Employee ID]]="(enter ID)","(autofill)",IF(Expenses7[[#This Row],[Employee ID]]="","",IFERROR(VLOOKUP(Expenses7[[#This Row],[Employee ID]],[1]!EmployeeInfo[#Data],3,0),"ID ERROR")))</f>
        <v/>
      </c>
      <c r="C429" s="90"/>
      <c r="D429" s="91"/>
      <c r="E429" s="92"/>
      <c r="F429" s="93"/>
      <c r="G429" s="136"/>
      <c r="H429" s="102" t="str">
        <f>IF(Expenses7[[#This Row],[Employee ID]]="(enter ID)","(autofill)",IF(Expenses7[[#This Row],[Employee ID]]="","",IFERROR(VLOOKUP(Expenses7[[#This Row],[Employee ID]],[1]!EmployeeInfo[#Data],7,0),"ID ERROR")))</f>
        <v/>
      </c>
      <c r="I429" s="94"/>
      <c r="J429" s="126"/>
      <c r="K429" s="126"/>
      <c r="L429" s="104" t="str">
        <f>IF(Expenses7[[#This Row],[Employee ID]]="(enter ID)","(autofill)",IF(Expenses7[[#This Row],[Employee ID]]="","",IFERROR(ROUND(Expenses7[[#This Row],['# of Hours]]*Expenses7[[#This Row],[Hourly Rate]],2),0)))</f>
        <v/>
      </c>
      <c r="M429" s="104" t="str">
        <f>IF(Expenses7[[#This Row],[Employee ID]]="(enter ID)","(autofill)",IF(Expenses7[[#This Row],[Employee ID]]="","",IFERROR(ROUND(ROUND(Expenses7[[#This Row],[Miles Traveled]]*0.655,2)+Expenses7[[#This Row],[Meals 
Cost]]+Expenses7[[#This Row],[Lodging Cost]],2),0)))</f>
        <v/>
      </c>
      <c r="N42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0" spans="1:14" x14ac:dyDescent="0.25">
      <c r="A430" s="89"/>
      <c r="B430" s="100" t="str">
        <f>IF(Expenses7[[#This Row],[Employee ID]]="(enter ID)","(autofill)",IF(Expenses7[[#This Row],[Employee ID]]="","",IFERROR(VLOOKUP(Expenses7[[#This Row],[Employee ID]],[1]!EmployeeInfo[#Data],3,0),"ID ERROR")))</f>
        <v/>
      </c>
      <c r="C430" s="90"/>
      <c r="D430" s="91"/>
      <c r="E430" s="92"/>
      <c r="F430" s="93"/>
      <c r="G430" s="136"/>
      <c r="H430" s="102" t="str">
        <f>IF(Expenses7[[#This Row],[Employee ID]]="(enter ID)","(autofill)",IF(Expenses7[[#This Row],[Employee ID]]="","",IFERROR(VLOOKUP(Expenses7[[#This Row],[Employee ID]],[1]!EmployeeInfo[#Data],7,0),"ID ERROR")))</f>
        <v/>
      </c>
      <c r="I430" s="94"/>
      <c r="J430" s="126"/>
      <c r="K430" s="126"/>
      <c r="L430" s="104" t="str">
        <f>IF(Expenses7[[#This Row],[Employee ID]]="(enter ID)","(autofill)",IF(Expenses7[[#This Row],[Employee ID]]="","",IFERROR(ROUND(Expenses7[[#This Row],['# of Hours]]*Expenses7[[#This Row],[Hourly Rate]],2),0)))</f>
        <v/>
      </c>
      <c r="M430" s="104" t="str">
        <f>IF(Expenses7[[#This Row],[Employee ID]]="(enter ID)","(autofill)",IF(Expenses7[[#This Row],[Employee ID]]="","",IFERROR(ROUND(ROUND(Expenses7[[#This Row],[Miles Traveled]]*0.655,2)+Expenses7[[#This Row],[Meals 
Cost]]+Expenses7[[#This Row],[Lodging Cost]],2),0)))</f>
        <v/>
      </c>
      <c r="N43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1" spans="1:14" x14ac:dyDescent="0.25">
      <c r="A431" s="89"/>
      <c r="B431" s="100" t="str">
        <f>IF(Expenses7[[#This Row],[Employee ID]]="(enter ID)","(autofill)",IF(Expenses7[[#This Row],[Employee ID]]="","",IFERROR(VLOOKUP(Expenses7[[#This Row],[Employee ID]],[1]!EmployeeInfo[#Data],3,0),"ID ERROR")))</f>
        <v/>
      </c>
      <c r="C431" s="90"/>
      <c r="D431" s="91"/>
      <c r="E431" s="92"/>
      <c r="F431" s="93"/>
      <c r="G431" s="136"/>
      <c r="H431" s="102" t="str">
        <f>IF(Expenses7[[#This Row],[Employee ID]]="(enter ID)","(autofill)",IF(Expenses7[[#This Row],[Employee ID]]="","",IFERROR(VLOOKUP(Expenses7[[#This Row],[Employee ID]],[1]!EmployeeInfo[#Data],7,0),"ID ERROR")))</f>
        <v/>
      </c>
      <c r="I431" s="94"/>
      <c r="J431" s="126"/>
      <c r="K431" s="126"/>
      <c r="L431" s="104" t="str">
        <f>IF(Expenses7[[#This Row],[Employee ID]]="(enter ID)","(autofill)",IF(Expenses7[[#This Row],[Employee ID]]="","",IFERROR(ROUND(Expenses7[[#This Row],['# of Hours]]*Expenses7[[#This Row],[Hourly Rate]],2),0)))</f>
        <v/>
      </c>
      <c r="M431" s="104" t="str">
        <f>IF(Expenses7[[#This Row],[Employee ID]]="(enter ID)","(autofill)",IF(Expenses7[[#This Row],[Employee ID]]="","",IFERROR(ROUND(ROUND(Expenses7[[#This Row],[Miles Traveled]]*0.655,2)+Expenses7[[#This Row],[Meals 
Cost]]+Expenses7[[#This Row],[Lodging Cost]],2),0)))</f>
        <v/>
      </c>
      <c r="N43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2" spans="1:14" x14ac:dyDescent="0.25">
      <c r="A432" s="89"/>
      <c r="B432" s="100" t="str">
        <f>IF(Expenses7[[#This Row],[Employee ID]]="(enter ID)","(autofill)",IF(Expenses7[[#This Row],[Employee ID]]="","",IFERROR(VLOOKUP(Expenses7[[#This Row],[Employee ID]],[1]!EmployeeInfo[#Data],3,0),"ID ERROR")))</f>
        <v/>
      </c>
      <c r="C432" s="90"/>
      <c r="D432" s="91"/>
      <c r="E432" s="92"/>
      <c r="F432" s="93"/>
      <c r="G432" s="136"/>
      <c r="H432" s="102" t="str">
        <f>IF(Expenses7[[#This Row],[Employee ID]]="(enter ID)","(autofill)",IF(Expenses7[[#This Row],[Employee ID]]="","",IFERROR(VLOOKUP(Expenses7[[#This Row],[Employee ID]],[1]!EmployeeInfo[#Data],7,0),"ID ERROR")))</f>
        <v/>
      </c>
      <c r="I432" s="94"/>
      <c r="J432" s="126"/>
      <c r="K432" s="126"/>
      <c r="L432" s="104" t="str">
        <f>IF(Expenses7[[#This Row],[Employee ID]]="(enter ID)","(autofill)",IF(Expenses7[[#This Row],[Employee ID]]="","",IFERROR(ROUND(Expenses7[[#This Row],['# of Hours]]*Expenses7[[#This Row],[Hourly Rate]],2),0)))</f>
        <v/>
      </c>
      <c r="M432" s="104" t="str">
        <f>IF(Expenses7[[#This Row],[Employee ID]]="(enter ID)","(autofill)",IF(Expenses7[[#This Row],[Employee ID]]="","",IFERROR(ROUND(ROUND(Expenses7[[#This Row],[Miles Traveled]]*0.655,2)+Expenses7[[#This Row],[Meals 
Cost]]+Expenses7[[#This Row],[Lodging Cost]],2),0)))</f>
        <v/>
      </c>
      <c r="N43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3" spans="1:14" x14ac:dyDescent="0.25">
      <c r="A433" s="89"/>
      <c r="B433" s="100" t="str">
        <f>IF(Expenses7[[#This Row],[Employee ID]]="(enter ID)","(autofill)",IF(Expenses7[[#This Row],[Employee ID]]="","",IFERROR(VLOOKUP(Expenses7[[#This Row],[Employee ID]],[1]!EmployeeInfo[#Data],3,0),"ID ERROR")))</f>
        <v/>
      </c>
      <c r="C433" s="90"/>
      <c r="D433" s="91"/>
      <c r="E433" s="92"/>
      <c r="F433" s="93"/>
      <c r="G433" s="136"/>
      <c r="H433" s="102" t="str">
        <f>IF(Expenses7[[#This Row],[Employee ID]]="(enter ID)","(autofill)",IF(Expenses7[[#This Row],[Employee ID]]="","",IFERROR(VLOOKUP(Expenses7[[#This Row],[Employee ID]],[1]!EmployeeInfo[#Data],7,0),"ID ERROR")))</f>
        <v/>
      </c>
      <c r="I433" s="94"/>
      <c r="J433" s="126"/>
      <c r="K433" s="126"/>
      <c r="L433" s="104" t="str">
        <f>IF(Expenses7[[#This Row],[Employee ID]]="(enter ID)","(autofill)",IF(Expenses7[[#This Row],[Employee ID]]="","",IFERROR(ROUND(Expenses7[[#This Row],['# of Hours]]*Expenses7[[#This Row],[Hourly Rate]],2),0)))</f>
        <v/>
      </c>
      <c r="M433" s="104" t="str">
        <f>IF(Expenses7[[#This Row],[Employee ID]]="(enter ID)","(autofill)",IF(Expenses7[[#This Row],[Employee ID]]="","",IFERROR(ROUND(ROUND(Expenses7[[#This Row],[Miles Traveled]]*0.655,2)+Expenses7[[#This Row],[Meals 
Cost]]+Expenses7[[#This Row],[Lodging Cost]],2),0)))</f>
        <v/>
      </c>
      <c r="N43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4" spans="1:14" x14ac:dyDescent="0.25">
      <c r="A434" s="89"/>
      <c r="B434" s="100" t="str">
        <f>IF(Expenses7[[#This Row],[Employee ID]]="(enter ID)","(autofill)",IF(Expenses7[[#This Row],[Employee ID]]="","",IFERROR(VLOOKUP(Expenses7[[#This Row],[Employee ID]],[1]!EmployeeInfo[#Data],3,0),"ID ERROR")))</f>
        <v/>
      </c>
      <c r="C434" s="90"/>
      <c r="D434" s="91"/>
      <c r="E434" s="92"/>
      <c r="F434" s="93"/>
      <c r="G434" s="136"/>
      <c r="H434" s="102" t="str">
        <f>IF(Expenses7[[#This Row],[Employee ID]]="(enter ID)","(autofill)",IF(Expenses7[[#This Row],[Employee ID]]="","",IFERROR(VLOOKUP(Expenses7[[#This Row],[Employee ID]],[1]!EmployeeInfo[#Data],7,0),"ID ERROR")))</f>
        <v/>
      </c>
      <c r="I434" s="94"/>
      <c r="J434" s="126"/>
      <c r="K434" s="126"/>
      <c r="L434" s="104" t="str">
        <f>IF(Expenses7[[#This Row],[Employee ID]]="(enter ID)","(autofill)",IF(Expenses7[[#This Row],[Employee ID]]="","",IFERROR(ROUND(Expenses7[[#This Row],['# of Hours]]*Expenses7[[#This Row],[Hourly Rate]],2),0)))</f>
        <v/>
      </c>
      <c r="M434" s="104" t="str">
        <f>IF(Expenses7[[#This Row],[Employee ID]]="(enter ID)","(autofill)",IF(Expenses7[[#This Row],[Employee ID]]="","",IFERROR(ROUND(ROUND(Expenses7[[#This Row],[Miles Traveled]]*0.655,2)+Expenses7[[#This Row],[Meals 
Cost]]+Expenses7[[#This Row],[Lodging Cost]],2),0)))</f>
        <v/>
      </c>
      <c r="N43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5" spans="1:14" x14ac:dyDescent="0.25">
      <c r="A435" s="89"/>
      <c r="B435" s="100" t="str">
        <f>IF(Expenses7[[#This Row],[Employee ID]]="(enter ID)","(autofill)",IF(Expenses7[[#This Row],[Employee ID]]="","",IFERROR(VLOOKUP(Expenses7[[#This Row],[Employee ID]],[1]!EmployeeInfo[#Data],3,0),"ID ERROR")))</f>
        <v/>
      </c>
      <c r="C435" s="90"/>
      <c r="D435" s="91"/>
      <c r="E435" s="92"/>
      <c r="F435" s="93"/>
      <c r="G435" s="136"/>
      <c r="H435" s="102" t="str">
        <f>IF(Expenses7[[#This Row],[Employee ID]]="(enter ID)","(autofill)",IF(Expenses7[[#This Row],[Employee ID]]="","",IFERROR(VLOOKUP(Expenses7[[#This Row],[Employee ID]],[1]!EmployeeInfo[#Data],7,0),"ID ERROR")))</f>
        <v/>
      </c>
      <c r="I435" s="94"/>
      <c r="J435" s="126"/>
      <c r="K435" s="126"/>
      <c r="L435" s="104" t="str">
        <f>IF(Expenses7[[#This Row],[Employee ID]]="(enter ID)","(autofill)",IF(Expenses7[[#This Row],[Employee ID]]="","",IFERROR(ROUND(Expenses7[[#This Row],['# of Hours]]*Expenses7[[#This Row],[Hourly Rate]],2),0)))</f>
        <v/>
      </c>
      <c r="M435" s="104" t="str">
        <f>IF(Expenses7[[#This Row],[Employee ID]]="(enter ID)","(autofill)",IF(Expenses7[[#This Row],[Employee ID]]="","",IFERROR(ROUND(ROUND(Expenses7[[#This Row],[Miles Traveled]]*0.655,2)+Expenses7[[#This Row],[Meals 
Cost]]+Expenses7[[#This Row],[Lodging Cost]],2),0)))</f>
        <v/>
      </c>
      <c r="N43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6" spans="1:14" x14ac:dyDescent="0.25">
      <c r="A436" s="89"/>
      <c r="B436" s="100" t="str">
        <f>IF(Expenses7[[#This Row],[Employee ID]]="(enter ID)","(autofill)",IF(Expenses7[[#This Row],[Employee ID]]="","",IFERROR(VLOOKUP(Expenses7[[#This Row],[Employee ID]],[1]!EmployeeInfo[#Data],3,0),"ID ERROR")))</f>
        <v/>
      </c>
      <c r="C436" s="90"/>
      <c r="D436" s="91"/>
      <c r="E436" s="92"/>
      <c r="F436" s="93"/>
      <c r="G436" s="136"/>
      <c r="H436" s="102" t="str">
        <f>IF(Expenses7[[#This Row],[Employee ID]]="(enter ID)","(autofill)",IF(Expenses7[[#This Row],[Employee ID]]="","",IFERROR(VLOOKUP(Expenses7[[#This Row],[Employee ID]],[1]!EmployeeInfo[#Data],7,0),"ID ERROR")))</f>
        <v/>
      </c>
      <c r="I436" s="94"/>
      <c r="J436" s="126"/>
      <c r="K436" s="126"/>
      <c r="L436" s="104" t="str">
        <f>IF(Expenses7[[#This Row],[Employee ID]]="(enter ID)","(autofill)",IF(Expenses7[[#This Row],[Employee ID]]="","",IFERROR(ROUND(Expenses7[[#This Row],['# of Hours]]*Expenses7[[#This Row],[Hourly Rate]],2),0)))</f>
        <v/>
      </c>
      <c r="M436" s="104" t="str">
        <f>IF(Expenses7[[#This Row],[Employee ID]]="(enter ID)","(autofill)",IF(Expenses7[[#This Row],[Employee ID]]="","",IFERROR(ROUND(ROUND(Expenses7[[#This Row],[Miles Traveled]]*0.655,2)+Expenses7[[#This Row],[Meals 
Cost]]+Expenses7[[#This Row],[Lodging Cost]],2),0)))</f>
        <v/>
      </c>
      <c r="N43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7" spans="1:14" x14ac:dyDescent="0.25">
      <c r="A437" s="89"/>
      <c r="B437" s="100" t="str">
        <f>IF(Expenses7[[#This Row],[Employee ID]]="(enter ID)","(autofill)",IF(Expenses7[[#This Row],[Employee ID]]="","",IFERROR(VLOOKUP(Expenses7[[#This Row],[Employee ID]],[1]!EmployeeInfo[#Data],3,0),"ID ERROR")))</f>
        <v/>
      </c>
      <c r="C437" s="90"/>
      <c r="D437" s="91"/>
      <c r="E437" s="92"/>
      <c r="F437" s="93"/>
      <c r="G437" s="136"/>
      <c r="H437" s="102" t="str">
        <f>IF(Expenses7[[#This Row],[Employee ID]]="(enter ID)","(autofill)",IF(Expenses7[[#This Row],[Employee ID]]="","",IFERROR(VLOOKUP(Expenses7[[#This Row],[Employee ID]],[1]!EmployeeInfo[#Data],7,0),"ID ERROR")))</f>
        <v/>
      </c>
      <c r="I437" s="94"/>
      <c r="J437" s="126"/>
      <c r="K437" s="126"/>
      <c r="L437" s="104" t="str">
        <f>IF(Expenses7[[#This Row],[Employee ID]]="(enter ID)","(autofill)",IF(Expenses7[[#This Row],[Employee ID]]="","",IFERROR(ROUND(Expenses7[[#This Row],['# of Hours]]*Expenses7[[#This Row],[Hourly Rate]],2),0)))</f>
        <v/>
      </c>
      <c r="M437" s="104" t="str">
        <f>IF(Expenses7[[#This Row],[Employee ID]]="(enter ID)","(autofill)",IF(Expenses7[[#This Row],[Employee ID]]="","",IFERROR(ROUND(ROUND(Expenses7[[#This Row],[Miles Traveled]]*0.655,2)+Expenses7[[#This Row],[Meals 
Cost]]+Expenses7[[#This Row],[Lodging Cost]],2),0)))</f>
        <v/>
      </c>
      <c r="N43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8" spans="1:14" x14ac:dyDescent="0.25">
      <c r="A438" s="89"/>
      <c r="B438" s="100" t="str">
        <f>IF(Expenses7[[#This Row],[Employee ID]]="(enter ID)","(autofill)",IF(Expenses7[[#This Row],[Employee ID]]="","",IFERROR(VLOOKUP(Expenses7[[#This Row],[Employee ID]],[1]!EmployeeInfo[#Data],3,0),"ID ERROR")))</f>
        <v/>
      </c>
      <c r="C438" s="90"/>
      <c r="D438" s="91"/>
      <c r="E438" s="92"/>
      <c r="F438" s="93"/>
      <c r="G438" s="136"/>
      <c r="H438" s="102" t="str">
        <f>IF(Expenses7[[#This Row],[Employee ID]]="(enter ID)","(autofill)",IF(Expenses7[[#This Row],[Employee ID]]="","",IFERROR(VLOOKUP(Expenses7[[#This Row],[Employee ID]],[1]!EmployeeInfo[#Data],7,0),"ID ERROR")))</f>
        <v/>
      </c>
      <c r="I438" s="94"/>
      <c r="J438" s="126"/>
      <c r="K438" s="126"/>
      <c r="L438" s="104" t="str">
        <f>IF(Expenses7[[#This Row],[Employee ID]]="(enter ID)","(autofill)",IF(Expenses7[[#This Row],[Employee ID]]="","",IFERROR(ROUND(Expenses7[[#This Row],['# of Hours]]*Expenses7[[#This Row],[Hourly Rate]],2),0)))</f>
        <v/>
      </c>
      <c r="M438" s="104" t="str">
        <f>IF(Expenses7[[#This Row],[Employee ID]]="(enter ID)","(autofill)",IF(Expenses7[[#This Row],[Employee ID]]="","",IFERROR(ROUND(ROUND(Expenses7[[#This Row],[Miles Traveled]]*0.655,2)+Expenses7[[#This Row],[Meals 
Cost]]+Expenses7[[#This Row],[Lodging Cost]],2),0)))</f>
        <v/>
      </c>
      <c r="N43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39" spans="1:14" x14ac:dyDescent="0.25">
      <c r="A439" s="89"/>
      <c r="B439" s="100" t="str">
        <f>IF(Expenses7[[#This Row],[Employee ID]]="(enter ID)","(autofill)",IF(Expenses7[[#This Row],[Employee ID]]="","",IFERROR(VLOOKUP(Expenses7[[#This Row],[Employee ID]],[1]!EmployeeInfo[#Data],3,0),"ID ERROR")))</f>
        <v/>
      </c>
      <c r="C439" s="90"/>
      <c r="D439" s="91"/>
      <c r="E439" s="92"/>
      <c r="F439" s="93"/>
      <c r="G439" s="136"/>
      <c r="H439" s="102" t="str">
        <f>IF(Expenses7[[#This Row],[Employee ID]]="(enter ID)","(autofill)",IF(Expenses7[[#This Row],[Employee ID]]="","",IFERROR(VLOOKUP(Expenses7[[#This Row],[Employee ID]],[1]!EmployeeInfo[#Data],7,0),"ID ERROR")))</f>
        <v/>
      </c>
      <c r="I439" s="94"/>
      <c r="J439" s="126"/>
      <c r="K439" s="126"/>
      <c r="L439" s="104" t="str">
        <f>IF(Expenses7[[#This Row],[Employee ID]]="(enter ID)","(autofill)",IF(Expenses7[[#This Row],[Employee ID]]="","",IFERROR(ROUND(Expenses7[[#This Row],['# of Hours]]*Expenses7[[#This Row],[Hourly Rate]],2),0)))</f>
        <v/>
      </c>
      <c r="M439" s="104" t="str">
        <f>IF(Expenses7[[#This Row],[Employee ID]]="(enter ID)","(autofill)",IF(Expenses7[[#This Row],[Employee ID]]="","",IFERROR(ROUND(ROUND(Expenses7[[#This Row],[Miles Traveled]]*0.655,2)+Expenses7[[#This Row],[Meals 
Cost]]+Expenses7[[#This Row],[Lodging Cost]],2),0)))</f>
        <v/>
      </c>
      <c r="N43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0" spans="1:14" x14ac:dyDescent="0.25">
      <c r="A440" s="89"/>
      <c r="B440" s="100" t="str">
        <f>IF(Expenses7[[#This Row],[Employee ID]]="(enter ID)","(autofill)",IF(Expenses7[[#This Row],[Employee ID]]="","",IFERROR(VLOOKUP(Expenses7[[#This Row],[Employee ID]],[1]!EmployeeInfo[#Data],3,0),"ID ERROR")))</f>
        <v/>
      </c>
      <c r="C440" s="90"/>
      <c r="D440" s="91"/>
      <c r="E440" s="92"/>
      <c r="F440" s="93"/>
      <c r="G440" s="136"/>
      <c r="H440" s="102" t="str">
        <f>IF(Expenses7[[#This Row],[Employee ID]]="(enter ID)","(autofill)",IF(Expenses7[[#This Row],[Employee ID]]="","",IFERROR(VLOOKUP(Expenses7[[#This Row],[Employee ID]],[1]!EmployeeInfo[#Data],7,0),"ID ERROR")))</f>
        <v/>
      </c>
      <c r="I440" s="94"/>
      <c r="J440" s="126"/>
      <c r="K440" s="126"/>
      <c r="L440" s="104" t="str">
        <f>IF(Expenses7[[#This Row],[Employee ID]]="(enter ID)","(autofill)",IF(Expenses7[[#This Row],[Employee ID]]="","",IFERROR(ROUND(Expenses7[[#This Row],['# of Hours]]*Expenses7[[#This Row],[Hourly Rate]],2),0)))</f>
        <v/>
      </c>
      <c r="M440" s="104" t="str">
        <f>IF(Expenses7[[#This Row],[Employee ID]]="(enter ID)","(autofill)",IF(Expenses7[[#This Row],[Employee ID]]="","",IFERROR(ROUND(ROUND(Expenses7[[#This Row],[Miles Traveled]]*0.655,2)+Expenses7[[#This Row],[Meals 
Cost]]+Expenses7[[#This Row],[Lodging Cost]],2),0)))</f>
        <v/>
      </c>
      <c r="N44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1" spans="1:14" x14ac:dyDescent="0.25">
      <c r="A441" s="89"/>
      <c r="B441" s="100" t="str">
        <f>IF(Expenses7[[#This Row],[Employee ID]]="(enter ID)","(autofill)",IF(Expenses7[[#This Row],[Employee ID]]="","",IFERROR(VLOOKUP(Expenses7[[#This Row],[Employee ID]],[1]!EmployeeInfo[#Data],3,0),"ID ERROR")))</f>
        <v/>
      </c>
      <c r="C441" s="90"/>
      <c r="D441" s="91"/>
      <c r="E441" s="92"/>
      <c r="F441" s="93"/>
      <c r="G441" s="136"/>
      <c r="H441" s="102" t="str">
        <f>IF(Expenses7[[#This Row],[Employee ID]]="(enter ID)","(autofill)",IF(Expenses7[[#This Row],[Employee ID]]="","",IFERROR(VLOOKUP(Expenses7[[#This Row],[Employee ID]],[1]!EmployeeInfo[#Data],7,0),"ID ERROR")))</f>
        <v/>
      </c>
      <c r="I441" s="94"/>
      <c r="J441" s="126"/>
      <c r="K441" s="126"/>
      <c r="L441" s="104" t="str">
        <f>IF(Expenses7[[#This Row],[Employee ID]]="(enter ID)","(autofill)",IF(Expenses7[[#This Row],[Employee ID]]="","",IFERROR(ROUND(Expenses7[[#This Row],['# of Hours]]*Expenses7[[#This Row],[Hourly Rate]],2),0)))</f>
        <v/>
      </c>
      <c r="M441" s="104" t="str">
        <f>IF(Expenses7[[#This Row],[Employee ID]]="(enter ID)","(autofill)",IF(Expenses7[[#This Row],[Employee ID]]="","",IFERROR(ROUND(ROUND(Expenses7[[#This Row],[Miles Traveled]]*0.655,2)+Expenses7[[#This Row],[Meals 
Cost]]+Expenses7[[#This Row],[Lodging Cost]],2),0)))</f>
        <v/>
      </c>
      <c r="N44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2" spans="1:14" x14ac:dyDescent="0.25">
      <c r="A442" s="89"/>
      <c r="B442" s="100" t="str">
        <f>IF(Expenses7[[#This Row],[Employee ID]]="(enter ID)","(autofill)",IF(Expenses7[[#This Row],[Employee ID]]="","",IFERROR(VLOOKUP(Expenses7[[#This Row],[Employee ID]],[1]!EmployeeInfo[#Data],3,0),"ID ERROR")))</f>
        <v/>
      </c>
      <c r="C442" s="90"/>
      <c r="D442" s="91"/>
      <c r="E442" s="92"/>
      <c r="F442" s="93"/>
      <c r="G442" s="136"/>
      <c r="H442" s="102" t="str">
        <f>IF(Expenses7[[#This Row],[Employee ID]]="(enter ID)","(autofill)",IF(Expenses7[[#This Row],[Employee ID]]="","",IFERROR(VLOOKUP(Expenses7[[#This Row],[Employee ID]],[1]!EmployeeInfo[#Data],7,0),"ID ERROR")))</f>
        <v/>
      </c>
      <c r="I442" s="94"/>
      <c r="J442" s="126"/>
      <c r="K442" s="126"/>
      <c r="L442" s="104" t="str">
        <f>IF(Expenses7[[#This Row],[Employee ID]]="(enter ID)","(autofill)",IF(Expenses7[[#This Row],[Employee ID]]="","",IFERROR(ROUND(Expenses7[[#This Row],['# of Hours]]*Expenses7[[#This Row],[Hourly Rate]],2),0)))</f>
        <v/>
      </c>
      <c r="M442" s="104" t="str">
        <f>IF(Expenses7[[#This Row],[Employee ID]]="(enter ID)","(autofill)",IF(Expenses7[[#This Row],[Employee ID]]="","",IFERROR(ROUND(ROUND(Expenses7[[#This Row],[Miles Traveled]]*0.655,2)+Expenses7[[#This Row],[Meals 
Cost]]+Expenses7[[#This Row],[Lodging Cost]],2),0)))</f>
        <v/>
      </c>
      <c r="N44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3" spans="1:14" x14ac:dyDescent="0.25">
      <c r="A443" s="89"/>
      <c r="B443" s="100" t="str">
        <f>IF(Expenses7[[#This Row],[Employee ID]]="(enter ID)","(autofill)",IF(Expenses7[[#This Row],[Employee ID]]="","",IFERROR(VLOOKUP(Expenses7[[#This Row],[Employee ID]],[1]!EmployeeInfo[#Data],3,0),"ID ERROR")))</f>
        <v/>
      </c>
      <c r="C443" s="90"/>
      <c r="D443" s="91"/>
      <c r="E443" s="92"/>
      <c r="F443" s="93"/>
      <c r="G443" s="136"/>
      <c r="H443" s="102" t="str">
        <f>IF(Expenses7[[#This Row],[Employee ID]]="(enter ID)","(autofill)",IF(Expenses7[[#This Row],[Employee ID]]="","",IFERROR(VLOOKUP(Expenses7[[#This Row],[Employee ID]],[1]!EmployeeInfo[#Data],7,0),"ID ERROR")))</f>
        <v/>
      </c>
      <c r="I443" s="94"/>
      <c r="J443" s="126"/>
      <c r="K443" s="126"/>
      <c r="L443" s="104" t="str">
        <f>IF(Expenses7[[#This Row],[Employee ID]]="(enter ID)","(autofill)",IF(Expenses7[[#This Row],[Employee ID]]="","",IFERROR(ROUND(Expenses7[[#This Row],['# of Hours]]*Expenses7[[#This Row],[Hourly Rate]],2),0)))</f>
        <v/>
      </c>
      <c r="M443" s="104" t="str">
        <f>IF(Expenses7[[#This Row],[Employee ID]]="(enter ID)","(autofill)",IF(Expenses7[[#This Row],[Employee ID]]="","",IFERROR(ROUND(ROUND(Expenses7[[#This Row],[Miles Traveled]]*0.655,2)+Expenses7[[#This Row],[Meals 
Cost]]+Expenses7[[#This Row],[Lodging Cost]],2),0)))</f>
        <v/>
      </c>
      <c r="N44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4" spans="1:14" x14ac:dyDescent="0.25">
      <c r="A444" s="89"/>
      <c r="B444" s="100" t="str">
        <f>IF(Expenses7[[#This Row],[Employee ID]]="(enter ID)","(autofill)",IF(Expenses7[[#This Row],[Employee ID]]="","",IFERROR(VLOOKUP(Expenses7[[#This Row],[Employee ID]],[1]!EmployeeInfo[#Data],3,0),"ID ERROR")))</f>
        <v/>
      </c>
      <c r="C444" s="90"/>
      <c r="D444" s="91"/>
      <c r="E444" s="92"/>
      <c r="F444" s="93"/>
      <c r="G444" s="136"/>
      <c r="H444" s="102" t="str">
        <f>IF(Expenses7[[#This Row],[Employee ID]]="(enter ID)","(autofill)",IF(Expenses7[[#This Row],[Employee ID]]="","",IFERROR(VLOOKUP(Expenses7[[#This Row],[Employee ID]],[1]!EmployeeInfo[#Data],7,0),"ID ERROR")))</f>
        <v/>
      </c>
      <c r="I444" s="94"/>
      <c r="J444" s="126"/>
      <c r="K444" s="126"/>
      <c r="L444" s="104" t="str">
        <f>IF(Expenses7[[#This Row],[Employee ID]]="(enter ID)","(autofill)",IF(Expenses7[[#This Row],[Employee ID]]="","",IFERROR(ROUND(Expenses7[[#This Row],['# of Hours]]*Expenses7[[#This Row],[Hourly Rate]],2),0)))</f>
        <v/>
      </c>
      <c r="M444" s="104" t="str">
        <f>IF(Expenses7[[#This Row],[Employee ID]]="(enter ID)","(autofill)",IF(Expenses7[[#This Row],[Employee ID]]="","",IFERROR(ROUND(ROUND(Expenses7[[#This Row],[Miles Traveled]]*0.655,2)+Expenses7[[#This Row],[Meals 
Cost]]+Expenses7[[#This Row],[Lodging Cost]],2),0)))</f>
        <v/>
      </c>
      <c r="N44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5" spans="1:14" x14ac:dyDescent="0.25">
      <c r="A445" s="89"/>
      <c r="B445" s="100" t="str">
        <f>IF(Expenses7[[#This Row],[Employee ID]]="(enter ID)","(autofill)",IF(Expenses7[[#This Row],[Employee ID]]="","",IFERROR(VLOOKUP(Expenses7[[#This Row],[Employee ID]],[1]!EmployeeInfo[#Data],3,0),"ID ERROR")))</f>
        <v/>
      </c>
      <c r="C445" s="90"/>
      <c r="D445" s="91"/>
      <c r="E445" s="92"/>
      <c r="F445" s="93"/>
      <c r="G445" s="136"/>
      <c r="H445" s="102" t="str">
        <f>IF(Expenses7[[#This Row],[Employee ID]]="(enter ID)","(autofill)",IF(Expenses7[[#This Row],[Employee ID]]="","",IFERROR(VLOOKUP(Expenses7[[#This Row],[Employee ID]],[1]!EmployeeInfo[#Data],7,0),"ID ERROR")))</f>
        <v/>
      </c>
      <c r="I445" s="94"/>
      <c r="J445" s="126"/>
      <c r="K445" s="126"/>
      <c r="L445" s="104" t="str">
        <f>IF(Expenses7[[#This Row],[Employee ID]]="(enter ID)","(autofill)",IF(Expenses7[[#This Row],[Employee ID]]="","",IFERROR(ROUND(Expenses7[[#This Row],['# of Hours]]*Expenses7[[#This Row],[Hourly Rate]],2),0)))</f>
        <v/>
      </c>
      <c r="M445" s="104" t="str">
        <f>IF(Expenses7[[#This Row],[Employee ID]]="(enter ID)","(autofill)",IF(Expenses7[[#This Row],[Employee ID]]="","",IFERROR(ROUND(ROUND(Expenses7[[#This Row],[Miles Traveled]]*0.655,2)+Expenses7[[#This Row],[Meals 
Cost]]+Expenses7[[#This Row],[Lodging Cost]],2),0)))</f>
        <v/>
      </c>
      <c r="N44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6" spans="1:14" x14ac:dyDescent="0.25">
      <c r="A446" s="89"/>
      <c r="B446" s="100" t="str">
        <f>IF(Expenses7[[#This Row],[Employee ID]]="(enter ID)","(autofill)",IF(Expenses7[[#This Row],[Employee ID]]="","",IFERROR(VLOOKUP(Expenses7[[#This Row],[Employee ID]],[1]!EmployeeInfo[#Data],3,0),"ID ERROR")))</f>
        <v/>
      </c>
      <c r="C446" s="90"/>
      <c r="D446" s="91"/>
      <c r="E446" s="92"/>
      <c r="F446" s="93"/>
      <c r="G446" s="136"/>
      <c r="H446" s="102" t="str">
        <f>IF(Expenses7[[#This Row],[Employee ID]]="(enter ID)","(autofill)",IF(Expenses7[[#This Row],[Employee ID]]="","",IFERROR(VLOOKUP(Expenses7[[#This Row],[Employee ID]],[1]!EmployeeInfo[#Data],7,0),"ID ERROR")))</f>
        <v/>
      </c>
      <c r="I446" s="94"/>
      <c r="J446" s="126"/>
      <c r="K446" s="126"/>
      <c r="L446" s="104" t="str">
        <f>IF(Expenses7[[#This Row],[Employee ID]]="(enter ID)","(autofill)",IF(Expenses7[[#This Row],[Employee ID]]="","",IFERROR(ROUND(Expenses7[[#This Row],['# of Hours]]*Expenses7[[#This Row],[Hourly Rate]],2),0)))</f>
        <v/>
      </c>
      <c r="M446" s="104" t="str">
        <f>IF(Expenses7[[#This Row],[Employee ID]]="(enter ID)","(autofill)",IF(Expenses7[[#This Row],[Employee ID]]="","",IFERROR(ROUND(ROUND(Expenses7[[#This Row],[Miles Traveled]]*0.655,2)+Expenses7[[#This Row],[Meals 
Cost]]+Expenses7[[#This Row],[Lodging Cost]],2),0)))</f>
        <v/>
      </c>
      <c r="N44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7" spans="1:14" x14ac:dyDescent="0.25">
      <c r="A447" s="89"/>
      <c r="B447" s="100" t="str">
        <f>IF(Expenses7[[#This Row],[Employee ID]]="(enter ID)","(autofill)",IF(Expenses7[[#This Row],[Employee ID]]="","",IFERROR(VLOOKUP(Expenses7[[#This Row],[Employee ID]],[1]!EmployeeInfo[#Data],3,0),"ID ERROR")))</f>
        <v/>
      </c>
      <c r="C447" s="90"/>
      <c r="D447" s="91"/>
      <c r="E447" s="92"/>
      <c r="F447" s="93"/>
      <c r="G447" s="136"/>
      <c r="H447" s="102" t="str">
        <f>IF(Expenses7[[#This Row],[Employee ID]]="(enter ID)","(autofill)",IF(Expenses7[[#This Row],[Employee ID]]="","",IFERROR(VLOOKUP(Expenses7[[#This Row],[Employee ID]],[1]!EmployeeInfo[#Data],7,0),"ID ERROR")))</f>
        <v/>
      </c>
      <c r="I447" s="94"/>
      <c r="J447" s="126"/>
      <c r="K447" s="126"/>
      <c r="L447" s="104" t="str">
        <f>IF(Expenses7[[#This Row],[Employee ID]]="(enter ID)","(autofill)",IF(Expenses7[[#This Row],[Employee ID]]="","",IFERROR(ROUND(Expenses7[[#This Row],['# of Hours]]*Expenses7[[#This Row],[Hourly Rate]],2),0)))</f>
        <v/>
      </c>
      <c r="M447" s="104" t="str">
        <f>IF(Expenses7[[#This Row],[Employee ID]]="(enter ID)","(autofill)",IF(Expenses7[[#This Row],[Employee ID]]="","",IFERROR(ROUND(ROUND(Expenses7[[#This Row],[Miles Traveled]]*0.655,2)+Expenses7[[#This Row],[Meals 
Cost]]+Expenses7[[#This Row],[Lodging Cost]],2),0)))</f>
        <v/>
      </c>
      <c r="N44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8" spans="1:14" x14ac:dyDescent="0.25">
      <c r="A448" s="89"/>
      <c r="B448" s="100" t="str">
        <f>IF(Expenses7[[#This Row],[Employee ID]]="(enter ID)","(autofill)",IF(Expenses7[[#This Row],[Employee ID]]="","",IFERROR(VLOOKUP(Expenses7[[#This Row],[Employee ID]],[1]!EmployeeInfo[#Data],3,0),"ID ERROR")))</f>
        <v/>
      </c>
      <c r="C448" s="90"/>
      <c r="D448" s="91"/>
      <c r="E448" s="92"/>
      <c r="F448" s="93"/>
      <c r="G448" s="136"/>
      <c r="H448" s="102" t="str">
        <f>IF(Expenses7[[#This Row],[Employee ID]]="(enter ID)","(autofill)",IF(Expenses7[[#This Row],[Employee ID]]="","",IFERROR(VLOOKUP(Expenses7[[#This Row],[Employee ID]],[1]!EmployeeInfo[#Data],7,0),"ID ERROR")))</f>
        <v/>
      </c>
      <c r="I448" s="94"/>
      <c r="J448" s="126"/>
      <c r="K448" s="126"/>
      <c r="L448" s="104" t="str">
        <f>IF(Expenses7[[#This Row],[Employee ID]]="(enter ID)","(autofill)",IF(Expenses7[[#This Row],[Employee ID]]="","",IFERROR(ROUND(Expenses7[[#This Row],['# of Hours]]*Expenses7[[#This Row],[Hourly Rate]],2),0)))</f>
        <v/>
      </c>
      <c r="M448" s="104" t="str">
        <f>IF(Expenses7[[#This Row],[Employee ID]]="(enter ID)","(autofill)",IF(Expenses7[[#This Row],[Employee ID]]="","",IFERROR(ROUND(ROUND(Expenses7[[#This Row],[Miles Traveled]]*0.655,2)+Expenses7[[#This Row],[Meals 
Cost]]+Expenses7[[#This Row],[Lodging Cost]],2),0)))</f>
        <v/>
      </c>
      <c r="N44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49" spans="1:14" x14ac:dyDescent="0.25">
      <c r="A449" s="89"/>
      <c r="B449" s="100" t="str">
        <f>IF(Expenses7[[#This Row],[Employee ID]]="(enter ID)","(autofill)",IF(Expenses7[[#This Row],[Employee ID]]="","",IFERROR(VLOOKUP(Expenses7[[#This Row],[Employee ID]],[1]!EmployeeInfo[#Data],3,0),"ID ERROR")))</f>
        <v/>
      </c>
      <c r="C449" s="90"/>
      <c r="D449" s="91"/>
      <c r="E449" s="92"/>
      <c r="F449" s="93"/>
      <c r="G449" s="136"/>
      <c r="H449" s="102" t="str">
        <f>IF(Expenses7[[#This Row],[Employee ID]]="(enter ID)","(autofill)",IF(Expenses7[[#This Row],[Employee ID]]="","",IFERROR(VLOOKUP(Expenses7[[#This Row],[Employee ID]],[1]!EmployeeInfo[#Data],7,0),"ID ERROR")))</f>
        <v/>
      </c>
      <c r="I449" s="94"/>
      <c r="J449" s="126"/>
      <c r="K449" s="126"/>
      <c r="L449" s="104" t="str">
        <f>IF(Expenses7[[#This Row],[Employee ID]]="(enter ID)","(autofill)",IF(Expenses7[[#This Row],[Employee ID]]="","",IFERROR(ROUND(Expenses7[[#This Row],['# of Hours]]*Expenses7[[#This Row],[Hourly Rate]],2),0)))</f>
        <v/>
      </c>
      <c r="M449" s="104" t="str">
        <f>IF(Expenses7[[#This Row],[Employee ID]]="(enter ID)","(autofill)",IF(Expenses7[[#This Row],[Employee ID]]="","",IFERROR(ROUND(ROUND(Expenses7[[#This Row],[Miles Traveled]]*0.655,2)+Expenses7[[#This Row],[Meals 
Cost]]+Expenses7[[#This Row],[Lodging Cost]],2),0)))</f>
        <v/>
      </c>
      <c r="N44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0" spans="1:14" x14ac:dyDescent="0.25">
      <c r="A450" s="89"/>
      <c r="B450" s="100" t="str">
        <f>IF(Expenses7[[#This Row],[Employee ID]]="(enter ID)","(autofill)",IF(Expenses7[[#This Row],[Employee ID]]="","",IFERROR(VLOOKUP(Expenses7[[#This Row],[Employee ID]],[1]!EmployeeInfo[#Data],3,0),"ID ERROR")))</f>
        <v/>
      </c>
      <c r="C450" s="90"/>
      <c r="D450" s="91"/>
      <c r="E450" s="92"/>
      <c r="F450" s="93"/>
      <c r="G450" s="136"/>
      <c r="H450" s="102" t="str">
        <f>IF(Expenses7[[#This Row],[Employee ID]]="(enter ID)","(autofill)",IF(Expenses7[[#This Row],[Employee ID]]="","",IFERROR(VLOOKUP(Expenses7[[#This Row],[Employee ID]],[1]!EmployeeInfo[#Data],7,0),"ID ERROR")))</f>
        <v/>
      </c>
      <c r="I450" s="94"/>
      <c r="J450" s="126"/>
      <c r="K450" s="126"/>
      <c r="L450" s="104" t="str">
        <f>IF(Expenses7[[#This Row],[Employee ID]]="(enter ID)","(autofill)",IF(Expenses7[[#This Row],[Employee ID]]="","",IFERROR(ROUND(Expenses7[[#This Row],['# of Hours]]*Expenses7[[#This Row],[Hourly Rate]],2),0)))</f>
        <v/>
      </c>
      <c r="M450" s="104" t="str">
        <f>IF(Expenses7[[#This Row],[Employee ID]]="(enter ID)","(autofill)",IF(Expenses7[[#This Row],[Employee ID]]="","",IFERROR(ROUND(ROUND(Expenses7[[#This Row],[Miles Traveled]]*0.655,2)+Expenses7[[#This Row],[Meals 
Cost]]+Expenses7[[#This Row],[Lodging Cost]],2),0)))</f>
        <v/>
      </c>
      <c r="N45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1" spans="1:14" x14ac:dyDescent="0.25">
      <c r="A451" s="89"/>
      <c r="B451" s="100" t="str">
        <f>IF(Expenses7[[#This Row],[Employee ID]]="(enter ID)","(autofill)",IF(Expenses7[[#This Row],[Employee ID]]="","",IFERROR(VLOOKUP(Expenses7[[#This Row],[Employee ID]],[1]!EmployeeInfo[#Data],3,0),"ID ERROR")))</f>
        <v/>
      </c>
      <c r="C451" s="90"/>
      <c r="D451" s="91"/>
      <c r="E451" s="92"/>
      <c r="F451" s="93"/>
      <c r="G451" s="136"/>
      <c r="H451" s="102" t="str">
        <f>IF(Expenses7[[#This Row],[Employee ID]]="(enter ID)","(autofill)",IF(Expenses7[[#This Row],[Employee ID]]="","",IFERROR(VLOOKUP(Expenses7[[#This Row],[Employee ID]],[1]!EmployeeInfo[#Data],7,0),"ID ERROR")))</f>
        <v/>
      </c>
      <c r="I451" s="94"/>
      <c r="J451" s="126"/>
      <c r="K451" s="126"/>
      <c r="L451" s="104" t="str">
        <f>IF(Expenses7[[#This Row],[Employee ID]]="(enter ID)","(autofill)",IF(Expenses7[[#This Row],[Employee ID]]="","",IFERROR(ROUND(Expenses7[[#This Row],['# of Hours]]*Expenses7[[#This Row],[Hourly Rate]],2),0)))</f>
        <v/>
      </c>
      <c r="M451" s="104" t="str">
        <f>IF(Expenses7[[#This Row],[Employee ID]]="(enter ID)","(autofill)",IF(Expenses7[[#This Row],[Employee ID]]="","",IFERROR(ROUND(ROUND(Expenses7[[#This Row],[Miles Traveled]]*0.655,2)+Expenses7[[#This Row],[Meals 
Cost]]+Expenses7[[#This Row],[Lodging Cost]],2),0)))</f>
        <v/>
      </c>
      <c r="N45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2" spans="1:14" x14ac:dyDescent="0.25">
      <c r="A452" s="89"/>
      <c r="B452" s="100" t="str">
        <f>IF(Expenses7[[#This Row],[Employee ID]]="(enter ID)","(autofill)",IF(Expenses7[[#This Row],[Employee ID]]="","",IFERROR(VLOOKUP(Expenses7[[#This Row],[Employee ID]],[1]!EmployeeInfo[#Data],3,0),"ID ERROR")))</f>
        <v/>
      </c>
      <c r="C452" s="90"/>
      <c r="D452" s="91"/>
      <c r="E452" s="92"/>
      <c r="F452" s="93"/>
      <c r="G452" s="136"/>
      <c r="H452" s="102" t="str">
        <f>IF(Expenses7[[#This Row],[Employee ID]]="(enter ID)","(autofill)",IF(Expenses7[[#This Row],[Employee ID]]="","",IFERROR(VLOOKUP(Expenses7[[#This Row],[Employee ID]],[1]!EmployeeInfo[#Data],7,0),"ID ERROR")))</f>
        <v/>
      </c>
      <c r="I452" s="94"/>
      <c r="J452" s="126"/>
      <c r="K452" s="126"/>
      <c r="L452" s="104" t="str">
        <f>IF(Expenses7[[#This Row],[Employee ID]]="(enter ID)","(autofill)",IF(Expenses7[[#This Row],[Employee ID]]="","",IFERROR(ROUND(Expenses7[[#This Row],['# of Hours]]*Expenses7[[#This Row],[Hourly Rate]],2),0)))</f>
        <v/>
      </c>
      <c r="M452" s="104" t="str">
        <f>IF(Expenses7[[#This Row],[Employee ID]]="(enter ID)","(autofill)",IF(Expenses7[[#This Row],[Employee ID]]="","",IFERROR(ROUND(ROUND(Expenses7[[#This Row],[Miles Traveled]]*0.655,2)+Expenses7[[#This Row],[Meals 
Cost]]+Expenses7[[#This Row],[Lodging Cost]],2),0)))</f>
        <v/>
      </c>
      <c r="N45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3" spans="1:14" x14ac:dyDescent="0.25">
      <c r="A453" s="89"/>
      <c r="B453" s="100" t="str">
        <f>IF(Expenses7[[#This Row],[Employee ID]]="(enter ID)","(autofill)",IF(Expenses7[[#This Row],[Employee ID]]="","",IFERROR(VLOOKUP(Expenses7[[#This Row],[Employee ID]],[1]!EmployeeInfo[#Data],3,0),"ID ERROR")))</f>
        <v/>
      </c>
      <c r="C453" s="90"/>
      <c r="D453" s="91"/>
      <c r="E453" s="92"/>
      <c r="F453" s="93"/>
      <c r="G453" s="136"/>
      <c r="H453" s="102" t="str">
        <f>IF(Expenses7[[#This Row],[Employee ID]]="(enter ID)","(autofill)",IF(Expenses7[[#This Row],[Employee ID]]="","",IFERROR(VLOOKUP(Expenses7[[#This Row],[Employee ID]],[1]!EmployeeInfo[#Data],7,0),"ID ERROR")))</f>
        <v/>
      </c>
      <c r="I453" s="94"/>
      <c r="J453" s="126"/>
      <c r="K453" s="126"/>
      <c r="L453" s="104" t="str">
        <f>IF(Expenses7[[#This Row],[Employee ID]]="(enter ID)","(autofill)",IF(Expenses7[[#This Row],[Employee ID]]="","",IFERROR(ROUND(Expenses7[[#This Row],['# of Hours]]*Expenses7[[#This Row],[Hourly Rate]],2),0)))</f>
        <v/>
      </c>
      <c r="M453" s="104" t="str">
        <f>IF(Expenses7[[#This Row],[Employee ID]]="(enter ID)","(autofill)",IF(Expenses7[[#This Row],[Employee ID]]="","",IFERROR(ROUND(ROUND(Expenses7[[#This Row],[Miles Traveled]]*0.655,2)+Expenses7[[#This Row],[Meals 
Cost]]+Expenses7[[#This Row],[Lodging Cost]],2),0)))</f>
        <v/>
      </c>
      <c r="N45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4" spans="1:14" x14ac:dyDescent="0.25">
      <c r="A454" s="89"/>
      <c r="B454" s="100" t="str">
        <f>IF(Expenses7[[#This Row],[Employee ID]]="(enter ID)","(autofill)",IF(Expenses7[[#This Row],[Employee ID]]="","",IFERROR(VLOOKUP(Expenses7[[#This Row],[Employee ID]],[1]!EmployeeInfo[#Data],3,0),"ID ERROR")))</f>
        <v/>
      </c>
      <c r="C454" s="90"/>
      <c r="D454" s="91"/>
      <c r="E454" s="92"/>
      <c r="F454" s="93"/>
      <c r="G454" s="136"/>
      <c r="H454" s="102" t="str">
        <f>IF(Expenses7[[#This Row],[Employee ID]]="(enter ID)","(autofill)",IF(Expenses7[[#This Row],[Employee ID]]="","",IFERROR(VLOOKUP(Expenses7[[#This Row],[Employee ID]],[1]!EmployeeInfo[#Data],7,0),"ID ERROR")))</f>
        <v/>
      </c>
      <c r="I454" s="94"/>
      <c r="J454" s="126"/>
      <c r="K454" s="126"/>
      <c r="L454" s="104" t="str">
        <f>IF(Expenses7[[#This Row],[Employee ID]]="(enter ID)","(autofill)",IF(Expenses7[[#This Row],[Employee ID]]="","",IFERROR(ROUND(Expenses7[[#This Row],['# of Hours]]*Expenses7[[#This Row],[Hourly Rate]],2),0)))</f>
        <v/>
      </c>
      <c r="M454" s="104" t="str">
        <f>IF(Expenses7[[#This Row],[Employee ID]]="(enter ID)","(autofill)",IF(Expenses7[[#This Row],[Employee ID]]="","",IFERROR(ROUND(ROUND(Expenses7[[#This Row],[Miles Traveled]]*0.655,2)+Expenses7[[#This Row],[Meals 
Cost]]+Expenses7[[#This Row],[Lodging Cost]],2),0)))</f>
        <v/>
      </c>
      <c r="N45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5" spans="1:14" x14ac:dyDescent="0.25">
      <c r="A455" s="89"/>
      <c r="B455" s="100" t="str">
        <f>IF(Expenses7[[#This Row],[Employee ID]]="(enter ID)","(autofill)",IF(Expenses7[[#This Row],[Employee ID]]="","",IFERROR(VLOOKUP(Expenses7[[#This Row],[Employee ID]],[1]!EmployeeInfo[#Data],3,0),"ID ERROR")))</f>
        <v/>
      </c>
      <c r="C455" s="90"/>
      <c r="D455" s="91"/>
      <c r="E455" s="92"/>
      <c r="F455" s="93"/>
      <c r="G455" s="136"/>
      <c r="H455" s="102" t="str">
        <f>IF(Expenses7[[#This Row],[Employee ID]]="(enter ID)","(autofill)",IF(Expenses7[[#This Row],[Employee ID]]="","",IFERROR(VLOOKUP(Expenses7[[#This Row],[Employee ID]],[1]!EmployeeInfo[#Data],7,0),"ID ERROR")))</f>
        <v/>
      </c>
      <c r="I455" s="94"/>
      <c r="J455" s="126"/>
      <c r="K455" s="126"/>
      <c r="L455" s="104" t="str">
        <f>IF(Expenses7[[#This Row],[Employee ID]]="(enter ID)","(autofill)",IF(Expenses7[[#This Row],[Employee ID]]="","",IFERROR(ROUND(Expenses7[[#This Row],['# of Hours]]*Expenses7[[#This Row],[Hourly Rate]],2),0)))</f>
        <v/>
      </c>
      <c r="M455" s="104" t="str">
        <f>IF(Expenses7[[#This Row],[Employee ID]]="(enter ID)","(autofill)",IF(Expenses7[[#This Row],[Employee ID]]="","",IFERROR(ROUND(ROUND(Expenses7[[#This Row],[Miles Traveled]]*0.655,2)+Expenses7[[#This Row],[Meals 
Cost]]+Expenses7[[#This Row],[Lodging Cost]],2),0)))</f>
        <v/>
      </c>
      <c r="N45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6" spans="1:14" x14ac:dyDescent="0.25">
      <c r="A456" s="89"/>
      <c r="B456" s="100" t="str">
        <f>IF(Expenses7[[#This Row],[Employee ID]]="(enter ID)","(autofill)",IF(Expenses7[[#This Row],[Employee ID]]="","",IFERROR(VLOOKUP(Expenses7[[#This Row],[Employee ID]],[1]!EmployeeInfo[#Data],3,0),"ID ERROR")))</f>
        <v/>
      </c>
      <c r="C456" s="90"/>
      <c r="D456" s="91"/>
      <c r="E456" s="92"/>
      <c r="F456" s="93"/>
      <c r="G456" s="136"/>
      <c r="H456" s="102" t="str">
        <f>IF(Expenses7[[#This Row],[Employee ID]]="(enter ID)","(autofill)",IF(Expenses7[[#This Row],[Employee ID]]="","",IFERROR(VLOOKUP(Expenses7[[#This Row],[Employee ID]],[1]!EmployeeInfo[#Data],7,0),"ID ERROR")))</f>
        <v/>
      </c>
      <c r="I456" s="94"/>
      <c r="J456" s="126"/>
      <c r="K456" s="126"/>
      <c r="L456" s="104" t="str">
        <f>IF(Expenses7[[#This Row],[Employee ID]]="(enter ID)","(autofill)",IF(Expenses7[[#This Row],[Employee ID]]="","",IFERROR(ROUND(Expenses7[[#This Row],['# of Hours]]*Expenses7[[#This Row],[Hourly Rate]],2),0)))</f>
        <v/>
      </c>
      <c r="M456" s="104" t="str">
        <f>IF(Expenses7[[#This Row],[Employee ID]]="(enter ID)","(autofill)",IF(Expenses7[[#This Row],[Employee ID]]="","",IFERROR(ROUND(ROUND(Expenses7[[#This Row],[Miles Traveled]]*0.655,2)+Expenses7[[#This Row],[Meals 
Cost]]+Expenses7[[#This Row],[Lodging Cost]],2),0)))</f>
        <v/>
      </c>
      <c r="N45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7" spans="1:14" x14ac:dyDescent="0.25">
      <c r="A457" s="89"/>
      <c r="B457" s="100" t="str">
        <f>IF(Expenses7[[#This Row],[Employee ID]]="(enter ID)","(autofill)",IF(Expenses7[[#This Row],[Employee ID]]="","",IFERROR(VLOOKUP(Expenses7[[#This Row],[Employee ID]],[1]!EmployeeInfo[#Data],3,0),"ID ERROR")))</f>
        <v/>
      </c>
      <c r="C457" s="90"/>
      <c r="D457" s="91"/>
      <c r="E457" s="92"/>
      <c r="F457" s="93"/>
      <c r="G457" s="136"/>
      <c r="H457" s="102" t="str">
        <f>IF(Expenses7[[#This Row],[Employee ID]]="(enter ID)","(autofill)",IF(Expenses7[[#This Row],[Employee ID]]="","",IFERROR(VLOOKUP(Expenses7[[#This Row],[Employee ID]],[1]!EmployeeInfo[#Data],7,0),"ID ERROR")))</f>
        <v/>
      </c>
      <c r="I457" s="94"/>
      <c r="J457" s="126"/>
      <c r="K457" s="126"/>
      <c r="L457" s="104" t="str">
        <f>IF(Expenses7[[#This Row],[Employee ID]]="(enter ID)","(autofill)",IF(Expenses7[[#This Row],[Employee ID]]="","",IFERROR(ROUND(Expenses7[[#This Row],['# of Hours]]*Expenses7[[#This Row],[Hourly Rate]],2),0)))</f>
        <v/>
      </c>
      <c r="M457" s="104" t="str">
        <f>IF(Expenses7[[#This Row],[Employee ID]]="(enter ID)","(autofill)",IF(Expenses7[[#This Row],[Employee ID]]="","",IFERROR(ROUND(ROUND(Expenses7[[#This Row],[Miles Traveled]]*0.655,2)+Expenses7[[#This Row],[Meals 
Cost]]+Expenses7[[#This Row],[Lodging Cost]],2),0)))</f>
        <v/>
      </c>
      <c r="N45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8" spans="1:14" x14ac:dyDescent="0.25">
      <c r="A458" s="89"/>
      <c r="B458" s="100" t="str">
        <f>IF(Expenses7[[#This Row],[Employee ID]]="(enter ID)","(autofill)",IF(Expenses7[[#This Row],[Employee ID]]="","",IFERROR(VLOOKUP(Expenses7[[#This Row],[Employee ID]],[1]!EmployeeInfo[#Data],3,0),"ID ERROR")))</f>
        <v/>
      </c>
      <c r="C458" s="90"/>
      <c r="D458" s="91"/>
      <c r="E458" s="92"/>
      <c r="F458" s="93"/>
      <c r="G458" s="136"/>
      <c r="H458" s="102" t="str">
        <f>IF(Expenses7[[#This Row],[Employee ID]]="(enter ID)","(autofill)",IF(Expenses7[[#This Row],[Employee ID]]="","",IFERROR(VLOOKUP(Expenses7[[#This Row],[Employee ID]],[1]!EmployeeInfo[#Data],7,0),"ID ERROR")))</f>
        <v/>
      </c>
      <c r="I458" s="94"/>
      <c r="J458" s="126"/>
      <c r="K458" s="126"/>
      <c r="L458" s="104" t="str">
        <f>IF(Expenses7[[#This Row],[Employee ID]]="(enter ID)","(autofill)",IF(Expenses7[[#This Row],[Employee ID]]="","",IFERROR(ROUND(Expenses7[[#This Row],['# of Hours]]*Expenses7[[#This Row],[Hourly Rate]],2),0)))</f>
        <v/>
      </c>
      <c r="M458" s="104" t="str">
        <f>IF(Expenses7[[#This Row],[Employee ID]]="(enter ID)","(autofill)",IF(Expenses7[[#This Row],[Employee ID]]="","",IFERROR(ROUND(ROUND(Expenses7[[#This Row],[Miles Traveled]]*0.655,2)+Expenses7[[#This Row],[Meals 
Cost]]+Expenses7[[#This Row],[Lodging Cost]],2),0)))</f>
        <v/>
      </c>
      <c r="N45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59" spans="1:14" x14ac:dyDescent="0.25">
      <c r="A459" s="89"/>
      <c r="B459" s="100" t="str">
        <f>IF(Expenses7[[#This Row],[Employee ID]]="(enter ID)","(autofill)",IF(Expenses7[[#This Row],[Employee ID]]="","",IFERROR(VLOOKUP(Expenses7[[#This Row],[Employee ID]],[1]!EmployeeInfo[#Data],3,0),"ID ERROR")))</f>
        <v/>
      </c>
      <c r="C459" s="90"/>
      <c r="D459" s="91"/>
      <c r="E459" s="92"/>
      <c r="F459" s="93"/>
      <c r="G459" s="136"/>
      <c r="H459" s="102" t="str">
        <f>IF(Expenses7[[#This Row],[Employee ID]]="(enter ID)","(autofill)",IF(Expenses7[[#This Row],[Employee ID]]="","",IFERROR(VLOOKUP(Expenses7[[#This Row],[Employee ID]],[1]!EmployeeInfo[#Data],7,0),"ID ERROR")))</f>
        <v/>
      </c>
      <c r="I459" s="94"/>
      <c r="J459" s="126"/>
      <c r="K459" s="126"/>
      <c r="L459" s="104" t="str">
        <f>IF(Expenses7[[#This Row],[Employee ID]]="(enter ID)","(autofill)",IF(Expenses7[[#This Row],[Employee ID]]="","",IFERROR(ROUND(Expenses7[[#This Row],['# of Hours]]*Expenses7[[#This Row],[Hourly Rate]],2),0)))</f>
        <v/>
      </c>
      <c r="M459" s="104" t="str">
        <f>IF(Expenses7[[#This Row],[Employee ID]]="(enter ID)","(autofill)",IF(Expenses7[[#This Row],[Employee ID]]="","",IFERROR(ROUND(ROUND(Expenses7[[#This Row],[Miles Traveled]]*0.655,2)+Expenses7[[#This Row],[Meals 
Cost]]+Expenses7[[#This Row],[Lodging Cost]],2),0)))</f>
        <v/>
      </c>
      <c r="N45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0" spans="1:14" x14ac:dyDescent="0.25">
      <c r="A460" s="89"/>
      <c r="B460" s="100" t="str">
        <f>IF(Expenses7[[#This Row],[Employee ID]]="(enter ID)","(autofill)",IF(Expenses7[[#This Row],[Employee ID]]="","",IFERROR(VLOOKUP(Expenses7[[#This Row],[Employee ID]],[1]!EmployeeInfo[#Data],3,0),"ID ERROR")))</f>
        <v/>
      </c>
      <c r="C460" s="90"/>
      <c r="D460" s="91"/>
      <c r="E460" s="92"/>
      <c r="F460" s="93"/>
      <c r="G460" s="136"/>
      <c r="H460" s="102" t="str">
        <f>IF(Expenses7[[#This Row],[Employee ID]]="(enter ID)","(autofill)",IF(Expenses7[[#This Row],[Employee ID]]="","",IFERROR(VLOOKUP(Expenses7[[#This Row],[Employee ID]],[1]!EmployeeInfo[#Data],7,0),"ID ERROR")))</f>
        <v/>
      </c>
      <c r="I460" s="94"/>
      <c r="J460" s="126"/>
      <c r="K460" s="126"/>
      <c r="L460" s="104" t="str">
        <f>IF(Expenses7[[#This Row],[Employee ID]]="(enter ID)","(autofill)",IF(Expenses7[[#This Row],[Employee ID]]="","",IFERROR(ROUND(Expenses7[[#This Row],['# of Hours]]*Expenses7[[#This Row],[Hourly Rate]],2),0)))</f>
        <v/>
      </c>
      <c r="M460" s="104" t="str">
        <f>IF(Expenses7[[#This Row],[Employee ID]]="(enter ID)","(autofill)",IF(Expenses7[[#This Row],[Employee ID]]="","",IFERROR(ROUND(ROUND(Expenses7[[#This Row],[Miles Traveled]]*0.655,2)+Expenses7[[#This Row],[Meals 
Cost]]+Expenses7[[#This Row],[Lodging Cost]],2),0)))</f>
        <v/>
      </c>
      <c r="N46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1" spans="1:14" x14ac:dyDescent="0.25">
      <c r="A461" s="89"/>
      <c r="B461" s="100" t="str">
        <f>IF(Expenses7[[#This Row],[Employee ID]]="(enter ID)","(autofill)",IF(Expenses7[[#This Row],[Employee ID]]="","",IFERROR(VLOOKUP(Expenses7[[#This Row],[Employee ID]],[1]!EmployeeInfo[#Data],3,0),"ID ERROR")))</f>
        <v/>
      </c>
      <c r="C461" s="90"/>
      <c r="D461" s="91"/>
      <c r="E461" s="92"/>
      <c r="F461" s="93"/>
      <c r="G461" s="136"/>
      <c r="H461" s="102" t="str">
        <f>IF(Expenses7[[#This Row],[Employee ID]]="(enter ID)","(autofill)",IF(Expenses7[[#This Row],[Employee ID]]="","",IFERROR(VLOOKUP(Expenses7[[#This Row],[Employee ID]],[1]!EmployeeInfo[#Data],7,0),"ID ERROR")))</f>
        <v/>
      </c>
      <c r="I461" s="94"/>
      <c r="J461" s="126"/>
      <c r="K461" s="126"/>
      <c r="L461" s="104" t="str">
        <f>IF(Expenses7[[#This Row],[Employee ID]]="(enter ID)","(autofill)",IF(Expenses7[[#This Row],[Employee ID]]="","",IFERROR(ROUND(Expenses7[[#This Row],['# of Hours]]*Expenses7[[#This Row],[Hourly Rate]],2),0)))</f>
        <v/>
      </c>
      <c r="M461" s="104" t="str">
        <f>IF(Expenses7[[#This Row],[Employee ID]]="(enter ID)","(autofill)",IF(Expenses7[[#This Row],[Employee ID]]="","",IFERROR(ROUND(ROUND(Expenses7[[#This Row],[Miles Traveled]]*0.655,2)+Expenses7[[#This Row],[Meals 
Cost]]+Expenses7[[#This Row],[Lodging Cost]],2),0)))</f>
        <v/>
      </c>
      <c r="N46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2" spans="1:14" x14ac:dyDescent="0.25">
      <c r="A462" s="89"/>
      <c r="B462" s="100" t="str">
        <f>IF(Expenses7[[#This Row],[Employee ID]]="(enter ID)","(autofill)",IF(Expenses7[[#This Row],[Employee ID]]="","",IFERROR(VLOOKUP(Expenses7[[#This Row],[Employee ID]],[1]!EmployeeInfo[#Data],3,0),"ID ERROR")))</f>
        <v/>
      </c>
      <c r="C462" s="90"/>
      <c r="D462" s="91"/>
      <c r="E462" s="92"/>
      <c r="F462" s="93"/>
      <c r="G462" s="136"/>
      <c r="H462" s="102" t="str">
        <f>IF(Expenses7[[#This Row],[Employee ID]]="(enter ID)","(autofill)",IF(Expenses7[[#This Row],[Employee ID]]="","",IFERROR(VLOOKUP(Expenses7[[#This Row],[Employee ID]],[1]!EmployeeInfo[#Data],7,0),"ID ERROR")))</f>
        <v/>
      </c>
      <c r="I462" s="94"/>
      <c r="J462" s="126"/>
      <c r="K462" s="126"/>
      <c r="L462" s="104" t="str">
        <f>IF(Expenses7[[#This Row],[Employee ID]]="(enter ID)","(autofill)",IF(Expenses7[[#This Row],[Employee ID]]="","",IFERROR(ROUND(Expenses7[[#This Row],['# of Hours]]*Expenses7[[#This Row],[Hourly Rate]],2),0)))</f>
        <v/>
      </c>
      <c r="M462" s="104" t="str">
        <f>IF(Expenses7[[#This Row],[Employee ID]]="(enter ID)","(autofill)",IF(Expenses7[[#This Row],[Employee ID]]="","",IFERROR(ROUND(ROUND(Expenses7[[#This Row],[Miles Traveled]]*0.655,2)+Expenses7[[#This Row],[Meals 
Cost]]+Expenses7[[#This Row],[Lodging Cost]],2),0)))</f>
        <v/>
      </c>
      <c r="N46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3" spans="1:14" x14ac:dyDescent="0.25">
      <c r="A463" s="89"/>
      <c r="B463" s="100" t="str">
        <f>IF(Expenses7[[#This Row],[Employee ID]]="(enter ID)","(autofill)",IF(Expenses7[[#This Row],[Employee ID]]="","",IFERROR(VLOOKUP(Expenses7[[#This Row],[Employee ID]],[1]!EmployeeInfo[#Data],3,0),"ID ERROR")))</f>
        <v/>
      </c>
      <c r="C463" s="90"/>
      <c r="D463" s="91"/>
      <c r="E463" s="92"/>
      <c r="F463" s="93"/>
      <c r="G463" s="136"/>
      <c r="H463" s="102" t="str">
        <f>IF(Expenses7[[#This Row],[Employee ID]]="(enter ID)","(autofill)",IF(Expenses7[[#This Row],[Employee ID]]="","",IFERROR(VLOOKUP(Expenses7[[#This Row],[Employee ID]],[1]!EmployeeInfo[#Data],7,0),"ID ERROR")))</f>
        <v/>
      </c>
      <c r="I463" s="94"/>
      <c r="J463" s="126"/>
      <c r="K463" s="126"/>
      <c r="L463" s="104" t="str">
        <f>IF(Expenses7[[#This Row],[Employee ID]]="(enter ID)","(autofill)",IF(Expenses7[[#This Row],[Employee ID]]="","",IFERROR(ROUND(Expenses7[[#This Row],['# of Hours]]*Expenses7[[#This Row],[Hourly Rate]],2),0)))</f>
        <v/>
      </c>
      <c r="M463" s="104" t="str">
        <f>IF(Expenses7[[#This Row],[Employee ID]]="(enter ID)","(autofill)",IF(Expenses7[[#This Row],[Employee ID]]="","",IFERROR(ROUND(ROUND(Expenses7[[#This Row],[Miles Traveled]]*0.655,2)+Expenses7[[#This Row],[Meals 
Cost]]+Expenses7[[#This Row],[Lodging Cost]],2),0)))</f>
        <v/>
      </c>
      <c r="N46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4" spans="1:14" x14ac:dyDescent="0.25">
      <c r="A464" s="89"/>
      <c r="B464" s="100" t="str">
        <f>IF(Expenses7[[#This Row],[Employee ID]]="(enter ID)","(autofill)",IF(Expenses7[[#This Row],[Employee ID]]="","",IFERROR(VLOOKUP(Expenses7[[#This Row],[Employee ID]],[1]!EmployeeInfo[#Data],3,0),"ID ERROR")))</f>
        <v/>
      </c>
      <c r="C464" s="90"/>
      <c r="D464" s="91"/>
      <c r="E464" s="92"/>
      <c r="F464" s="93"/>
      <c r="G464" s="136"/>
      <c r="H464" s="102" t="str">
        <f>IF(Expenses7[[#This Row],[Employee ID]]="(enter ID)","(autofill)",IF(Expenses7[[#This Row],[Employee ID]]="","",IFERROR(VLOOKUP(Expenses7[[#This Row],[Employee ID]],[1]!EmployeeInfo[#Data],7,0),"ID ERROR")))</f>
        <v/>
      </c>
      <c r="I464" s="94"/>
      <c r="J464" s="126"/>
      <c r="K464" s="126"/>
      <c r="L464" s="104" t="str">
        <f>IF(Expenses7[[#This Row],[Employee ID]]="(enter ID)","(autofill)",IF(Expenses7[[#This Row],[Employee ID]]="","",IFERROR(ROUND(Expenses7[[#This Row],['# of Hours]]*Expenses7[[#This Row],[Hourly Rate]],2),0)))</f>
        <v/>
      </c>
      <c r="M464" s="104" t="str">
        <f>IF(Expenses7[[#This Row],[Employee ID]]="(enter ID)","(autofill)",IF(Expenses7[[#This Row],[Employee ID]]="","",IFERROR(ROUND(ROUND(Expenses7[[#This Row],[Miles Traveled]]*0.655,2)+Expenses7[[#This Row],[Meals 
Cost]]+Expenses7[[#This Row],[Lodging Cost]],2),0)))</f>
        <v/>
      </c>
      <c r="N46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5" spans="1:14" x14ac:dyDescent="0.25">
      <c r="A465" s="89"/>
      <c r="B465" s="100" t="str">
        <f>IF(Expenses7[[#This Row],[Employee ID]]="(enter ID)","(autofill)",IF(Expenses7[[#This Row],[Employee ID]]="","",IFERROR(VLOOKUP(Expenses7[[#This Row],[Employee ID]],[1]!EmployeeInfo[#Data],3,0),"ID ERROR")))</f>
        <v/>
      </c>
      <c r="C465" s="90"/>
      <c r="D465" s="91"/>
      <c r="E465" s="92"/>
      <c r="F465" s="93"/>
      <c r="G465" s="136"/>
      <c r="H465" s="102" t="str">
        <f>IF(Expenses7[[#This Row],[Employee ID]]="(enter ID)","(autofill)",IF(Expenses7[[#This Row],[Employee ID]]="","",IFERROR(VLOOKUP(Expenses7[[#This Row],[Employee ID]],[1]!EmployeeInfo[#Data],7,0),"ID ERROR")))</f>
        <v/>
      </c>
      <c r="I465" s="94"/>
      <c r="J465" s="126"/>
      <c r="K465" s="126"/>
      <c r="L465" s="104" t="str">
        <f>IF(Expenses7[[#This Row],[Employee ID]]="(enter ID)","(autofill)",IF(Expenses7[[#This Row],[Employee ID]]="","",IFERROR(ROUND(Expenses7[[#This Row],['# of Hours]]*Expenses7[[#This Row],[Hourly Rate]],2),0)))</f>
        <v/>
      </c>
      <c r="M465" s="104" t="str">
        <f>IF(Expenses7[[#This Row],[Employee ID]]="(enter ID)","(autofill)",IF(Expenses7[[#This Row],[Employee ID]]="","",IFERROR(ROUND(ROUND(Expenses7[[#This Row],[Miles Traveled]]*0.655,2)+Expenses7[[#This Row],[Meals 
Cost]]+Expenses7[[#This Row],[Lodging Cost]],2),0)))</f>
        <v/>
      </c>
      <c r="N46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6" spans="1:14" x14ac:dyDescent="0.25">
      <c r="A466" s="89"/>
      <c r="B466" s="100" t="str">
        <f>IF(Expenses7[[#This Row],[Employee ID]]="(enter ID)","(autofill)",IF(Expenses7[[#This Row],[Employee ID]]="","",IFERROR(VLOOKUP(Expenses7[[#This Row],[Employee ID]],[1]!EmployeeInfo[#Data],3,0),"ID ERROR")))</f>
        <v/>
      </c>
      <c r="C466" s="90"/>
      <c r="D466" s="91"/>
      <c r="E466" s="92"/>
      <c r="F466" s="93"/>
      <c r="G466" s="136"/>
      <c r="H466" s="102" t="str">
        <f>IF(Expenses7[[#This Row],[Employee ID]]="(enter ID)","(autofill)",IF(Expenses7[[#This Row],[Employee ID]]="","",IFERROR(VLOOKUP(Expenses7[[#This Row],[Employee ID]],[1]!EmployeeInfo[#Data],7,0),"ID ERROR")))</f>
        <v/>
      </c>
      <c r="I466" s="94"/>
      <c r="J466" s="126"/>
      <c r="K466" s="126"/>
      <c r="L466" s="104" t="str">
        <f>IF(Expenses7[[#This Row],[Employee ID]]="(enter ID)","(autofill)",IF(Expenses7[[#This Row],[Employee ID]]="","",IFERROR(ROUND(Expenses7[[#This Row],['# of Hours]]*Expenses7[[#This Row],[Hourly Rate]],2),0)))</f>
        <v/>
      </c>
      <c r="M466" s="104" t="str">
        <f>IF(Expenses7[[#This Row],[Employee ID]]="(enter ID)","(autofill)",IF(Expenses7[[#This Row],[Employee ID]]="","",IFERROR(ROUND(ROUND(Expenses7[[#This Row],[Miles Traveled]]*0.655,2)+Expenses7[[#This Row],[Meals 
Cost]]+Expenses7[[#This Row],[Lodging Cost]],2),0)))</f>
        <v/>
      </c>
      <c r="N46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7" spans="1:14" x14ac:dyDescent="0.25">
      <c r="A467" s="89"/>
      <c r="B467" s="100" t="str">
        <f>IF(Expenses7[[#This Row],[Employee ID]]="(enter ID)","(autofill)",IF(Expenses7[[#This Row],[Employee ID]]="","",IFERROR(VLOOKUP(Expenses7[[#This Row],[Employee ID]],[1]!EmployeeInfo[#Data],3,0),"ID ERROR")))</f>
        <v/>
      </c>
      <c r="C467" s="90"/>
      <c r="D467" s="91"/>
      <c r="E467" s="92"/>
      <c r="F467" s="93"/>
      <c r="G467" s="136"/>
      <c r="H467" s="102" t="str">
        <f>IF(Expenses7[[#This Row],[Employee ID]]="(enter ID)","(autofill)",IF(Expenses7[[#This Row],[Employee ID]]="","",IFERROR(VLOOKUP(Expenses7[[#This Row],[Employee ID]],[1]!EmployeeInfo[#Data],7,0),"ID ERROR")))</f>
        <v/>
      </c>
      <c r="I467" s="94"/>
      <c r="J467" s="126"/>
      <c r="K467" s="126"/>
      <c r="L467" s="104" t="str">
        <f>IF(Expenses7[[#This Row],[Employee ID]]="(enter ID)","(autofill)",IF(Expenses7[[#This Row],[Employee ID]]="","",IFERROR(ROUND(Expenses7[[#This Row],['# of Hours]]*Expenses7[[#This Row],[Hourly Rate]],2),0)))</f>
        <v/>
      </c>
      <c r="M467" s="104" t="str">
        <f>IF(Expenses7[[#This Row],[Employee ID]]="(enter ID)","(autofill)",IF(Expenses7[[#This Row],[Employee ID]]="","",IFERROR(ROUND(ROUND(Expenses7[[#This Row],[Miles Traveled]]*0.655,2)+Expenses7[[#This Row],[Meals 
Cost]]+Expenses7[[#This Row],[Lodging Cost]],2),0)))</f>
        <v/>
      </c>
      <c r="N46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8" spans="1:14" x14ac:dyDescent="0.25">
      <c r="A468" s="89"/>
      <c r="B468" s="100" t="str">
        <f>IF(Expenses7[[#This Row],[Employee ID]]="(enter ID)","(autofill)",IF(Expenses7[[#This Row],[Employee ID]]="","",IFERROR(VLOOKUP(Expenses7[[#This Row],[Employee ID]],[1]!EmployeeInfo[#Data],3,0),"ID ERROR")))</f>
        <v/>
      </c>
      <c r="C468" s="90"/>
      <c r="D468" s="91"/>
      <c r="E468" s="92"/>
      <c r="F468" s="93"/>
      <c r="G468" s="136"/>
      <c r="H468" s="102" t="str">
        <f>IF(Expenses7[[#This Row],[Employee ID]]="(enter ID)","(autofill)",IF(Expenses7[[#This Row],[Employee ID]]="","",IFERROR(VLOOKUP(Expenses7[[#This Row],[Employee ID]],[1]!EmployeeInfo[#Data],7,0),"ID ERROR")))</f>
        <v/>
      </c>
      <c r="I468" s="94"/>
      <c r="J468" s="126"/>
      <c r="K468" s="126"/>
      <c r="L468" s="104" t="str">
        <f>IF(Expenses7[[#This Row],[Employee ID]]="(enter ID)","(autofill)",IF(Expenses7[[#This Row],[Employee ID]]="","",IFERROR(ROUND(Expenses7[[#This Row],['# of Hours]]*Expenses7[[#This Row],[Hourly Rate]],2),0)))</f>
        <v/>
      </c>
      <c r="M468" s="104" t="str">
        <f>IF(Expenses7[[#This Row],[Employee ID]]="(enter ID)","(autofill)",IF(Expenses7[[#This Row],[Employee ID]]="","",IFERROR(ROUND(ROUND(Expenses7[[#This Row],[Miles Traveled]]*0.655,2)+Expenses7[[#This Row],[Meals 
Cost]]+Expenses7[[#This Row],[Lodging Cost]],2),0)))</f>
        <v/>
      </c>
      <c r="N46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69" spans="1:14" x14ac:dyDescent="0.25">
      <c r="A469" s="89"/>
      <c r="B469" s="100" t="str">
        <f>IF(Expenses7[[#This Row],[Employee ID]]="(enter ID)","(autofill)",IF(Expenses7[[#This Row],[Employee ID]]="","",IFERROR(VLOOKUP(Expenses7[[#This Row],[Employee ID]],[1]!EmployeeInfo[#Data],3,0),"ID ERROR")))</f>
        <v/>
      </c>
      <c r="C469" s="90"/>
      <c r="D469" s="91"/>
      <c r="E469" s="92"/>
      <c r="F469" s="93"/>
      <c r="G469" s="136"/>
      <c r="H469" s="102" t="str">
        <f>IF(Expenses7[[#This Row],[Employee ID]]="(enter ID)","(autofill)",IF(Expenses7[[#This Row],[Employee ID]]="","",IFERROR(VLOOKUP(Expenses7[[#This Row],[Employee ID]],[1]!EmployeeInfo[#Data],7,0),"ID ERROR")))</f>
        <v/>
      </c>
      <c r="I469" s="94"/>
      <c r="J469" s="126"/>
      <c r="K469" s="126"/>
      <c r="L469" s="104" t="str">
        <f>IF(Expenses7[[#This Row],[Employee ID]]="(enter ID)","(autofill)",IF(Expenses7[[#This Row],[Employee ID]]="","",IFERROR(ROUND(Expenses7[[#This Row],['# of Hours]]*Expenses7[[#This Row],[Hourly Rate]],2),0)))</f>
        <v/>
      </c>
      <c r="M469" s="104" t="str">
        <f>IF(Expenses7[[#This Row],[Employee ID]]="(enter ID)","(autofill)",IF(Expenses7[[#This Row],[Employee ID]]="","",IFERROR(ROUND(ROUND(Expenses7[[#This Row],[Miles Traveled]]*0.655,2)+Expenses7[[#This Row],[Meals 
Cost]]+Expenses7[[#This Row],[Lodging Cost]],2),0)))</f>
        <v/>
      </c>
      <c r="N46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0" spans="1:14" x14ac:dyDescent="0.25">
      <c r="A470" s="89"/>
      <c r="B470" s="100" t="str">
        <f>IF(Expenses7[[#This Row],[Employee ID]]="(enter ID)","(autofill)",IF(Expenses7[[#This Row],[Employee ID]]="","",IFERROR(VLOOKUP(Expenses7[[#This Row],[Employee ID]],[1]!EmployeeInfo[#Data],3,0),"ID ERROR")))</f>
        <v/>
      </c>
      <c r="C470" s="90"/>
      <c r="D470" s="91"/>
      <c r="E470" s="92"/>
      <c r="F470" s="93"/>
      <c r="G470" s="136"/>
      <c r="H470" s="102" t="str">
        <f>IF(Expenses7[[#This Row],[Employee ID]]="(enter ID)","(autofill)",IF(Expenses7[[#This Row],[Employee ID]]="","",IFERROR(VLOOKUP(Expenses7[[#This Row],[Employee ID]],[1]!EmployeeInfo[#Data],7,0),"ID ERROR")))</f>
        <v/>
      </c>
      <c r="I470" s="94"/>
      <c r="J470" s="126"/>
      <c r="K470" s="126"/>
      <c r="L470" s="104" t="str">
        <f>IF(Expenses7[[#This Row],[Employee ID]]="(enter ID)","(autofill)",IF(Expenses7[[#This Row],[Employee ID]]="","",IFERROR(ROUND(Expenses7[[#This Row],['# of Hours]]*Expenses7[[#This Row],[Hourly Rate]],2),0)))</f>
        <v/>
      </c>
      <c r="M470" s="104" t="str">
        <f>IF(Expenses7[[#This Row],[Employee ID]]="(enter ID)","(autofill)",IF(Expenses7[[#This Row],[Employee ID]]="","",IFERROR(ROUND(ROUND(Expenses7[[#This Row],[Miles Traveled]]*0.655,2)+Expenses7[[#This Row],[Meals 
Cost]]+Expenses7[[#This Row],[Lodging Cost]],2),0)))</f>
        <v/>
      </c>
      <c r="N47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1" spans="1:14" x14ac:dyDescent="0.25">
      <c r="A471" s="89"/>
      <c r="B471" s="100" t="str">
        <f>IF(Expenses7[[#This Row],[Employee ID]]="(enter ID)","(autofill)",IF(Expenses7[[#This Row],[Employee ID]]="","",IFERROR(VLOOKUP(Expenses7[[#This Row],[Employee ID]],[1]!EmployeeInfo[#Data],3,0),"ID ERROR")))</f>
        <v/>
      </c>
      <c r="C471" s="90"/>
      <c r="D471" s="91"/>
      <c r="E471" s="92"/>
      <c r="F471" s="93"/>
      <c r="G471" s="136"/>
      <c r="H471" s="102" t="str">
        <f>IF(Expenses7[[#This Row],[Employee ID]]="(enter ID)","(autofill)",IF(Expenses7[[#This Row],[Employee ID]]="","",IFERROR(VLOOKUP(Expenses7[[#This Row],[Employee ID]],[1]!EmployeeInfo[#Data],7,0),"ID ERROR")))</f>
        <v/>
      </c>
      <c r="I471" s="94"/>
      <c r="J471" s="126"/>
      <c r="K471" s="126"/>
      <c r="L471" s="104" t="str">
        <f>IF(Expenses7[[#This Row],[Employee ID]]="(enter ID)","(autofill)",IF(Expenses7[[#This Row],[Employee ID]]="","",IFERROR(ROUND(Expenses7[[#This Row],['# of Hours]]*Expenses7[[#This Row],[Hourly Rate]],2),0)))</f>
        <v/>
      </c>
      <c r="M471" s="104" t="str">
        <f>IF(Expenses7[[#This Row],[Employee ID]]="(enter ID)","(autofill)",IF(Expenses7[[#This Row],[Employee ID]]="","",IFERROR(ROUND(ROUND(Expenses7[[#This Row],[Miles Traveled]]*0.655,2)+Expenses7[[#This Row],[Meals 
Cost]]+Expenses7[[#This Row],[Lodging Cost]],2),0)))</f>
        <v/>
      </c>
      <c r="N47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2" spans="1:14" x14ac:dyDescent="0.25">
      <c r="A472" s="89"/>
      <c r="B472" s="100" t="str">
        <f>IF(Expenses7[[#This Row],[Employee ID]]="(enter ID)","(autofill)",IF(Expenses7[[#This Row],[Employee ID]]="","",IFERROR(VLOOKUP(Expenses7[[#This Row],[Employee ID]],[1]!EmployeeInfo[#Data],3,0),"ID ERROR")))</f>
        <v/>
      </c>
      <c r="C472" s="90"/>
      <c r="D472" s="91"/>
      <c r="E472" s="92"/>
      <c r="F472" s="93"/>
      <c r="G472" s="136"/>
      <c r="H472" s="102" t="str">
        <f>IF(Expenses7[[#This Row],[Employee ID]]="(enter ID)","(autofill)",IF(Expenses7[[#This Row],[Employee ID]]="","",IFERROR(VLOOKUP(Expenses7[[#This Row],[Employee ID]],[1]!EmployeeInfo[#Data],7,0),"ID ERROR")))</f>
        <v/>
      </c>
      <c r="I472" s="94"/>
      <c r="J472" s="126"/>
      <c r="K472" s="126"/>
      <c r="L472" s="104" t="str">
        <f>IF(Expenses7[[#This Row],[Employee ID]]="(enter ID)","(autofill)",IF(Expenses7[[#This Row],[Employee ID]]="","",IFERROR(ROUND(Expenses7[[#This Row],['# of Hours]]*Expenses7[[#This Row],[Hourly Rate]],2),0)))</f>
        <v/>
      </c>
      <c r="M472" s="104" t="str">
        <f>IF(Expenses7[[#This Row],[Employee ID]]="(enter ID)","(autofill)",IF(Expenses7[[#This Row],[Employee ID]]="","",IFERROR(ROUND(ROUND(Expenses7[[#This Row],[Miles Traveled]]*0.655,2)+Expenses7[[#This Row],[Meals 
Cost]]+Expenses7[[#This Row],[Lodging Cost]],2),0)))</f>
        <v/>
      </c>
      <c r="N47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3" spans="1:14" x14ac:dyDescent="0.25">
      <c r="A473" s="89"/>
      <c r="B473" s="100" t="str">
        <f>IF(Expenses7[[#This Row],[Employee ID]]="(enter ID)","(autofill)",IF(Expenses7[[#This Row],[Employee ID]]="","",IFERROR(VLOOKUP(Expenses7[[#This Row],[Employee ID]],[1]!EmployeeInfo[#Data],3,0),"ID ERROR")))</f>
        <v/>
      </c>
      <c r="C473" s="90"/>
      <c r="D473" s="91"/>
      <c r="E473" s="92"/>
      <c r="F473" s="93"/>
      <c r="G473" s="136"/>
      <c r="H473" s="102" t="str">
        <f>IF(Expenses7[[#This Row],[Employee ID]]="(enter ID)","(autofill)",IF(Expenses7[[#This Row],[Employee ID]]="","",IFERROR(VLOOKUP(Expenses7[[#This Row],[Employee ID]],[1]!EmployeeInfo[#Data],7,0),"ID ERROR")))</f>
        <v/>
      </c>
      <c r="I473" s="94"/>
      <c r="J473" s="126"/>
      <c r="K473" s="126"/>
      <c r="L473" s="104" t="str">
        <f>IF(Expenses7[[#This Row],[Employee ID]]="(enter ID)","(autofill)",IF(Expenses7[[#This Row],[Employee ID]]="","",IFERROR(ROUND(Expenses7[[#This Row],['# of Hours]]*Expenses7[[#This Row],[Hourly Rate]],2),0)))</f>
        <v/>
      </c>
      <c r="M473" s="104" t="str">
        <f>IF(Expenses7[[#This Row],[Employee ID]]="(enter ID)","(autofill)",IF(Expenses7[[#This Row],[Employee ID]]="","",IFERROR(ROUND(ROUND(Expenses7[[#This Row],[Miles Traveled]]*0.655,2)+Expenses7[[#This Row],[Meals 
Cost]]+Expenses7[[#This Row],[Lodging Cost]],2),0)))</f>
        <v/>
      </c>
      <c r="N47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4" spans="1:14" x14ac:dyDescent="0.25">
      <c r="A474" s="89"/>
      <c r="B474" s="100" t="str">
        <f>IF(Expenses7[[#This Row],[Employee ID]]="(enter ID)","(autofill)",IF(Expenses7[[#This Row],[Employee ID]]="","",IFERROR(VLOOKUP(Expenses7[[#This Row],[Employee ID]],[1]!EmployeeInfo[#Data],3,0),"ID ERROR")))</f>
        <v/>
      </c>
      <c r="C474" s="90"/>
      <c r="D474" s="91"/>
      <c r="E474" s="92"/>
      <c r="F474" s="93"/>
      <c r="G474" s="136"/>
      <c r="H474" s="102" t="str">
        <f>IF(Expenses7[[#This Row],[Employee ID]]="(enter ID)","(autofill)",IF(Expenses7[[#This Row],[Employee ID]]="","",IFERROR(VLOOKUP(Expenses7[[#This Row],[Employee ID]],[1]!EmployeeInfo[#Data],7,0),"ID ERROR")))</f>
        <v/>
      </c>
      <c r="I474" s="94"/>
      <c r="J474" s="126"/>
      <c r="K474" s="126"/>
      <c r="L474" s="104" t="str">
        <f>IF(Expenses7[[#This Row],[Employee ID]]="(enter ID)","(autofill)",IF(Expenses7[[#This Row],[Employee ID]]="","",IFERROR(ROUND(Expenses7[[#This Row],['# of Hours]]*Expenses7[[#This Row],[Hourly Rate]],2),0)))</f>
        <v/>
      </c>
      <c r="M474" s="104" t="str">
        <f>IF(Expenses7[[#This Row],[Employee ID]]="(enter ID)","(autofill)",IF(Expenses7[[#This Row],[Employee ID]]="","",IFERROR(ROUND(ROUND(Expenses7[[#This Row],[Miles Traveled]]*0.655,2)+Expenses7[[#This Row],[Meals 
Cost]]+Expenses7[[#This Row],[Lodging Cost]],2),0)))</f>
        <v/>
      </c>
      <c r="N47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5" spans="1:14" x14ac:dyDescent="0.25">
      <c r="A475" s="89"/>
      <c r="B475" s="100" t="str">
        <f>IF(Expenses7[[#This Row],[Employee ID]]="(enter ID)","(autofill)",IF(Expenses7[[#This Row],[Employee ID]]="","",IFERROR(VLOOKUP(Expenses7[[#This Row],[Employee ID]],[1]!EmployeeInfo[#Data],3,0),"ID ERROR")))</f>
        <v/>
      </c>
      <c r="C475" s="90"/>
      <c r="D475" s="91"/>
      <c r="E475" s="92"/>
      <c r="F475" s="93"/>
      <c r="G475" s="136"/>
      <c r="H475" s="102" t="str">
        <f>IF(Expenses7[[#This Row],[Employee ID]]="(enter ID)","(autofill)",IF(Expenses7[[#This Row],[Employee ID]]="","",IFERROR(VLOOKUP(Expenses7[[#This Row],[Employee ID]],[1]!EmployeeInfo[#Data],7,0),"ID ERROR")))</f>
        <v/>
      </c>
      <c r="I475" s="94"/>
      <c r="J475" s="126"/>
      <c r="K475" s="126"/>
      <c r="L475" s="104" t="str">
        <f>IF(Expenses7[[#This Row],[Employee ID]]="(enter ID)","(autofill)",IF(Expenses7[[#This Row],[Employee ID]]="","",IFERROR(ROUND(Expenses7[[#This Row],['# of Hours]]*Expenses7[[#This Row],[Hourly Rate]],2),0)))</f>
        <v/>
      </c>
      <c r="M475" s="104" t="str">
        <f>IF(Expenses7[[#This Row],[Employee ID]]="(enter ID)","(autofill)",IF(Expenses7[[#This Row],[Employee ID]]="","",IFERROR(ROUND(ROUND(Expenses7[[#This Row],[Miles Traveled]]*0.655,2)+Expenses7[[#This Row],[Meals 
Cost]]+Expenses7[[#This Row],[Lodging Cost]],2),0)))</f>
        <v/>
      </c>
      <c r="N47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6" spans="1:14" x14ac:dyDescent="0.25">
      <c r="A476" s="89"/>
      <c r="B476" s="100" t="str">
        <f>IF(Expenses7[[#This Row],[Employee ID]]="(enter ID)","(autofill)",IF(Expenses7[[#This Row],[Employee ID]]="","",IFERROR(VLOOKUP(Expenses7[[#This Row],[Employee ID]],[1]!EmployeeInfo[#Data],3,0),"ID ERROR")))</f>
        <v/>
      </c>
      <c r="C476" s="90"/>
      <c r="D476" s="91"/>
      <c r="E476" s="92"/>
      <c r="F476" s="93"/>
      <c r="G476" s="136"/>
      <c r="H476" s="102" t="str">
        <f>IF(Expenses7[[#This Row],[Employee ID]]="(enter ID)","(autofill)",IF(Expenses7[[#This Row],[Employee ID]]="","",IFERROR(VLOOKUP(Expenses7[[#This Row],[Employee ID]],[1]!EmployeeInfo[#Data],7,0),"ID ERROR")))</f>
        <v/>
      </c>
      <c r="I476" s="94"/>
      <c r="J476" s="126"/>
      <c r="K476" s="126"/>
      <c r="L476" s="104" t="str">
        <f>IF(Expenses7[[#This Row],[Employee ID]]="(enter ID)","(autofill)",IF(Expenses7[[#This Row],[Employee ID]]="","",IFERROR(ROUND(Expenses7[[#This Row],['# of Hours]]*Expenses7[[#This Row],[Hourly Rate]],2),0)))</f>
        <v/>
      </c>
      <c r="M476" s="104" t="str">
        <f>IF(Expenses7[[#This Row],[Employee ID]]="(enter ID)","(autofill)",IF(Expenses7[[#This Row],[Employee ID]]="","",IFERROR(ROUND(ROUND(Expenses7[[#This Row],[Miles Traveled]]*0.655,2)+Expenses7[[#This Row],[Meals 
Cost]]+Expenses7[[#This Row],[Lodging Cost]],2),0)))</f>
        <v/>
      </c>
      <c r="N47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7" spans="1:14" x14ac:dyDescent="0.25">
      <c r="A477" s="89"/>
      <c r="B477" s="100" t="str">
        <f>IF(Expenses7[[#This Row],[Employee ID]]="(enter ID)","(autofill)",IF(Expenses7[[#This Row],[Employee ID]]="","",IFERROR(VLOOKUP(Expenses7[[#This Row],[Employee ID]],[1]!EmployeeInfo[#Data],3,0),"ID ERROR")))</f>
        <v/>
      </c>
      <c r="C477" s="90"/>
      <c r="D477" s="91"/>
      <c r="E477" s="92"/>
      <c r="F477" s="93"/>
      <c r="G477" s="136"/>
      <c r="H477" s="102" t="str">
        <f>IF(Expenses7[[#This Row],[Employee ID]]="(enter ID)","(autofill)",IF(Expenses7[[#This Row],[Employee ID]]="","",IFERROR(VLOOKUP(Expenses7[[#This Row],[Employee ID]],[1]!EmployeeInfo[#Data],7,0),"ID ERROR")))</f>
        <v/>
      </c>
      <c r="I477" s="94"/>
      <c r="J477" s="126"/>
      <c r="K477" s="126"/>
      <c r="L477" s="104" t="str">
        <f>IF(Expenses7[[#This Row],[Employee ID]]="(enter ID)","(autofill)",IF(Expenses7[[#This Row],[Employee ID]]="","",IFERROR(ROUND(Expenses7[[#This Row],['# of Hours]]*Expenses7[[#This Row],[Hourly Rate]],2),0)))</f>
        <v/>
      </c>
      <c r="M477" s="104" t="str">
        <f>IF(Expenses7[[#This Row],[Employee ID]]="(enter ID)","(autofill)",IF(Expenses7[[#This Row],[Employee ID]]="","",IFERROR(ROUND(ROUND(Expenses7[[#This Row],[Miles Traveled]]*0.655,2)+Expenses7[[#This Row],[Meals 
Cost]]+Expenses7[[#This Row],[Lodging Cost]],2),0)))</f>
        <v/>
      </c>
      <c r="N47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8" spans="1:14" x14ac:dyDescent="0.25">
      <c r="A478" s="89"/>
      <c r="B478" s="100" t="str">
        <f>IF(Expenses7[[#This Row],[Employee ID]]="(enter ID)","(autofill)",IF(Expenses7[[#This Row],[Employee ID]]="","",IFERROR(VLOOKUP(Expenses7[[#This Row],[Employee ID]],[1]!EmployeeInfo[#Data],3,0),"ID ERROR")))</f>
        <v/>
      </c>
      <c r="C478" s="90"/>
      <c r="D478" s="91"/>
      <c r="E478" s="92"/>
      <c r="F478" s="93"/>
      <c r="G478" s="136"/>
      <c r="H478" s="102" t="str">
        <f>IF(Expenses7[[#This Row],[Employee ID]]="(enter ID)","(autofill)",IF(Expenses7[[#This Row],[Employee ID]]="","",IFERROR(VLOOKUP(Expenses7[[#This Row],[Employee ID]],[1]!EmployeeInfo[#Data],7,0),"ID ERROR")))</f>
        <v/>
      </c>
      <c r="I478" s="94"/>
      <c r="J478" s="126"/>
      <c r="K478" s="126"/>
      <c r="L478" s="104" t="str">
        <f>IF(Expenses7[[#This Row],[Employee ID]]="(enter ID)","(autofill)",IF(Expenses7[[#This Row],[Employee ID]]="","",IFERROR(ROUND(Expenses7[[#This Row],['# of Hours]]*Expenses7[[#This Row],[Hourly Rate]],2),0)))</f>
        <v/>
      </c>
      <c r="M478" s="104" t="str">
        <f>IF(Expenses7[[#This Row],[Employee ID]]="(enter ID)","(autofill)",IF(Expenses7[[#This Row],[Employee ID]]="","",IFERROR(ROUND(ROUND(Expenses7[[#This Row],[Miles Traveled]]*0.655,2)+Expenses7[[#This Row],[Meals 
Cost]]+Expenses7[[#This Row],[Lodging Cost]],2),0)))</f>
        <v/>
      </c>
      <c r="N47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79" spans="1:14" x14ac:dyDescent="0.25">
      <c r="A479" s="89"/>
      <c r="B479" s="100" t="str">
        <f>IF(Expenses7[[#This Row],[Employee ID]]="(enter ID)","(autofill)",IF(Expenses7[[#This Row],[Employee ID]]="","",IFERROR(VLOOKUP(Expenses7[[#This Row],[Employee ID]],[1]!EmployeeInfo[#Data],3,0),"ID ERROR")))</f>
        <v/>
      </c>
      <c r="C479" s="90"/>
      <c r="D479" s="91"/>
      <c r="E479" s="92"/>
      <c r="F479" s="93"/>
      <c r="G479" s="136"/>
      <c r="H479" s="102" t="str">
        <f>IF(Expenses7[[#This Row],[Employee ID]]="(enter ID)","(autofill)",IF(Expenses7[[#This Row],[Employee ID]]="","",IFERROR(VLOOKUP(Expenses7[[#This Row],[Employee ID]],[1]!EmployeeInfo[#Data],7,0),"ID ERROR")))</f>
        <v/>
      </c>
      <c r="I479" s="94"/>
      <c r="J479" s="126"/>
      <c r="K479" s="126"/>
      <c r="L479" s="104" t="str">
        <f>IF(Expenses7[[#This Row],[Employee ID]]="(enter ID)","(autofill)",IF(Expenses7[[#This Row],[Employee ID]]="","",IFERROR(ROUND(Expenses7[[#This Row],['# of Hours]]*Expenses7[[#This Row],[Hourly Rate]],2),0)))</f>
        <v/>
      </c>
      <c r="M479" s="104" t="str">
        <f>IF(Expenses7[[#This Row],[Employee ID]]="(enter ID)","(autofill)",IF(Expenses7[[#This Row],[Employee ID]]="","",IFERROR(ROUND(ROUND(Expenses7[[#This Row],[Miles Traveled]]*0.655,2)+Expenses7[[#This Row],[Meals 
Cost]]+Expenses7[[#This Row],[Lodging Cost]],2),0)))</f>
        <v/>
      </c>
      <c r="N47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0" spans="1:14" x14ac:dyDescent="0.25">
      <c r="A480" s="89"/>
      <c r="B480" s="100" t="str">
        <f>IF(Expenses7[[#This Row],[Employee ID]]="(enter ID)","(autofill)",IF(Expenses7[[#This Row],[Employee ID]]="","",IFERROR(VLOOKUP(Expenses7[[#This Row],[Employee ID]],[1]!EmployeeInfo[#Data],3,0),"ID ERROR")))</f>
        <v/>
      </c>
      <c r="C480" s="90"/>
      <c r="D480" s="91"/>
      <c r="E480" s="92"/>
      <c r="F480" s="93"/>
      <c r="G480" s="136"/>
      <c r="H480" s="102" t="str">
        <f>IF(Expenses7[[#This Row],[Employee ID]]="(enter ID)","(autofill)",IF(Expenses7[[#This Row],[Employee ID]]="","",IFERROR(VLOOKUP(Expenses7[[#This Row],[Employee ID]],[1]!EmployeeInfo[#Data],7,0),"ID ERROR")))</f>
        <v/>
      </c>
      <c r="I480" s="94"/>
      <c r="J480" s="126"/>
      <c r="K480" s="126"/>
      <c r="L480" s="104" t="str">
        <f>IF(Expenses7[[#This Row],[Employee ID]]="(enter ID)","(autofill)",IF(Expenses7[[#This Row],[Employee ID]]="","",IFERROR(ROUND(Expenses7[[#This Row],['# of Hours]]*Expenses7[[#This Row],[Hourly Rate]],2),0)))</f>
        <v/>
      </c>
      <c r="M480" s="104" t="str">
        <f>IF(Expenses7[[#This Row],[Employee ID]]="(enter ID)","(autofill)",IF(Expenses7[[#This Row],[Employee ID]]="","",IFERROR(ROUND(ROUND(Expenses7[[#This Row],[Miles Traveled]]*0.655,2)+Expenses7[[#This Row],[Meals 
Cost]]+Expenses7[[#This Row],[Lodging Cost]],2),0)))</f>
        <v/>
      </c>
      <c r="N48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1" spans="1:14" x14ac:dyDescent="0.25">
      <c r="A481" s="89"/>
      <c r="B481" s="100" t="str">
        <f>IF(Expenses7[[#This Row],[Employee ID]]="(enter ID)","(autofill)",IF(Expenses7[[#This Row],[Employee ID]]="","",IFERROR(VLOOKUP(Expenses7[[#This Row],[Employee ID]],[1]!EmployeeInfo[#Data],3,0),"ID ERROR")))</f>
        <v/>
      </c>
      <c r="C481" s="90"/>
      <c r="D481" s="91"/>
      <c r="E481" s="92"/>
      <c r="F481" s="93"/>
      <c r="G481" s="136"/>
      <c r="H481" s="102" t="str">
        <f>IF(Expenses7[[#This Row],[Employee ID]]="(enter ID)","(autofill)",IF(Expenses7[[#This Row],[Employee ID]]="","",IFERROR(VLOOKUP(Expenses7[[#This Row],[Employee ID]],[1]!EmployeeInfo[#Data],7,0),"ID ERROR")))</f>
        <v/>
      </c>
      <c r="I481" s="94"/>
      <c r="J481" s="126"/>
      <c r="K481" s="126"/>
      <c r="L481" s="104" t="str">
        <f>IF(Expenses7[[#This Row],[Employee ID]]="(enter ID)","(autofill)",IF(Expenses7[[#This Row],[Employee ID]]="","",IFERROR(ROUND(Expenses7[[#This Row],['# of Hours]]*Expenses7[[#This Row],[Hourly Rate]],2),0)))</f>
        <v/>
      </c>
      <c r="M481" s="104" t="str">
        <f>IF(Expenses7[[#This Row],[Employee ID]]="(enter ID)","(autofill)",IF(Expenses7[[#This Row],[Employee ID]]="","",IFERROR(ROUND(ROUND(Expenses7[[#This Row],[Miles Traveled]]*0.655,2)+Expenses7[[#This Row],[Meals 
Cost]]+Expenses7[[#This Row],[Lodging Cost]],2),0)))</f>
        <v/>
      </c>
      <c r="N48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2" spans="1:14" x14ac:dyDescent="0.25">
      <c r="A482" s="89"/>
      <c r="B482" s="100" t="str">
        <f>IF(Expenses7[[#This Row],[Employee ID]]="(enter ID)","(autofill)",IF(Expenses7[[#This Row],[Employee ID]]="","",IFERROR(VLOOKUP(Expenses7[[#This Row],[Employee ID]],[1]!EmployeeInfo[#Data],3,0),"ID ERROR")))</f>
        <v/>
      </c>
      <c r="C482" s="90"/>
      <c r="D482" s="91"/>
      <c r="E482" s="92"/>
      <c r="F482" s="93"/>
      <c r="G482" s="136"/>
      <c r="H482" s="102" t="str">
        <f>IF(Expenses7[[#This Row],[Employee ID]]="(enter ID)","(autofill)",IF(Expenses7[[#This Row],[Employee ID]]="","",IFERROR(VLOOKUP(Expenses7[[#This Row],[Employee ID]],[1]!EmployeeInfo[#Data],7,0),"ID ERROR")))</f>
        <v/>
      </c>
      <c r="I482" s="94"/>
      <c r="J482" s="126"/>
      <c r="K482" s="126"/>
      <c r="L482" s="104" t="str">
        <f>IF(Expenses7[[#This Row],[Employee ID]]="(enter ID)","(autofill)",IF(Expenses7[[#This Row],[Employee ID]]="","",IFERROR(ROUND(Expenses7[[#This Row],['# of Hours]]*Expenses7[[#This Row],[Hourly Rate]],2),0)))</f>
        <v/>
      </c>
      <c r="M482" s="104" t="str">
        <f>IF(Expenses7[[#This Row],[Employee ID]]="(enter ID)","(autofill)",IF(Expenses7[[#This Row],[Employee ID]]="","",IFERROR(ROUND(ROUND(Expenses7[[#This Row],[Miles Traveled]]*0.655,2)+Expenses7[[#This Row],[Meals 
Cost]]+Expenses7[[#This Row],[Lodging Cost]],2),0)))</f>
        <v/>
      </c>
      <c r="N48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3" spans="1:14" x14ac:dyDescent="0.25">
      <c r="A483" s="89"/>
      <c r="B483" s="100" t="str">
        <f>IF(Expenses7[[#This Row],[Employee ID]]="(enter ID)","(autofill)",IF(Expenses7[[#This Row],[Employee ID]]="","",IFERROR(VLOOKUP(Expenses7[[#This Row],[Employee ID]],[1]!EmployeeInfo[#Data],3,0),"ID ERROR")))</f>
        <v/>
      </c>
      <c r="C483" s="90"/>
      <c r="D483" s="91"/>
      <c r="E483" s="92"/>
      <c r="F483" s="93"/>
      <c r="G483" s="136"/>
      <c r="H483" s="102" t="str">
        <f>IF(Expenses7[[#This Row],[Employee ID]]="(enter ID)","(autofill)",IF(Expenses7[[#This Row],[Employee ID]]="","",IFERROR(VLOOKUP(Expenses7[[#This Row],[Employee ID]],[1]!EmployeeInfo[#Data],7,0),"ID ERROR")))</f>
        <v/>
      </c>
      <c r="I483" s="94"/>
      <c r="J483" s="126"/>
      <c r="K483" s="126"/>
      <c r="L483" s="104" t="str">
        <f>IF(Expenses7[[#This Row],[Employee ID]]="(enter ID)","(autofill)",IF(Expenses7[[#This Row],[Employee ID]]="","",IFERROR(ROUND(Expenses7[[#This Row],['# of Hours]]*Expenses7[[#This Row],[Hourly Rate]],2),0)))</f>
        <v/>
      </c>
      <c r="M483" s="104" t="str">
        <f>IF(Expenses7[[#This Row],[Employee ID]]="(enter ID)","(autofill)",IF(Expenses7[[#This Row],[Employee ID]]="","",IFERROR(ROUND(ROUND(Expenses7[[#This Row],[Miles Traveled]]*0.655,2)+Expenses7[[#This Row],[Meals 
Cost]]+Expenses7[[#This Row],[Lodging Cost]],2),0)))</f>
        <v/>
      </c>
      <c r="N48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4" spans="1:14" x14ac:dyDescent="0.25">
      <c r="A484" s="89"/>
      <c r="B484" s="100" t="str">
        <f>IF(Expenses7[[#This Row],[Employee ID]]="(enter ID)","(autofill)",IF(Expenses7[[#This Row],[Employee ID]]="","",IFERROR(VLOOKUP(Expenses7[[#This Row],[Employee ID]],[1]!EmployeeInfo[#Data],3,0),"ID ERROR")))</f>
        <v/>
      </c>
      <c r="C484" s="90"/>
      <c r="D484" s="91"/>
      <c r="E484" s="92"/>
      <c r="F484" s="93"/>
      <c r="G484" s="136"/>
      <c r="H484" s="102" t="str">
        <f>IF(Expenses7[[#This Row],[Employee ID]]="(enter ID)","(autofill)",IF(Expenses7[[#This Row],[Employee ID]]="","",IFERROR(VLOOKUP(Expenses7[[#This Row],[Employee ID]],[1]!EmployeeInfo[#Data],7,0),"ID ERROR")))</f>
        <v/>
      </c>
      <c r="I484" s="94"/>
      <c r="J484" s="126"/>
      <c r="K484" s="126"/>
      <c r="L484" s="104" t="str">
        <f>IF(Expenses7[[#This Row],[Employee ID]]="(enter ID)","(autofill)",IF(Expenses7[[#This Row],[Employee ID]]="","",IFERROR(ROUND(Expenses7[[#This Row],['# of Hours]]*Expenses7[[#This Row],[Hourly Rate]],2),0)))</f>
        <v/>
      </c>
      <c r="M484" s="104" t="str">
        <f>IF(Expenses7[[#This Row],[Employee ID]]="(enter ID)","(autofill)",IF(Expenses7[[#This Row],[Employee ID]]="","",IFERROR(ROUND(ROUND(Expenses7[[#This Row],[Miles Traveled]]*0.655,2)+Expenses7[[#This Row],[Meals 
Cost]]+Expenses7[[#This Row],[Lodging Cost]],2),0)))</f>
        <v/>
      </c>
      <c r="N48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5" spans="1:14" x14ac:dyDescent="0.25">
      <c r="A485" s="89"/>
      <c r="B485" s="100" t="str">
        <f>IF(Expenses7[[#This Row],[Employee ID]]="(enter ID)","(autofill)",IF(Expenses7[[#This Row],[Employee ID]]="","",IFERROR(VLOOKUP(Expenses7[[#This Row],[Employee ID]],[1]!EmployeeInfo[#Data],3,0),"ID ERROR")))</f>
        <v/>
      </c>
      <c r="C485" s="90"/>
      <c r="D485" s="91"/>
      <c r="E485" s="92"/>
      <c r="F485" s="93"/>
      <c r="G485" s="136"/>
      <c r="H485" s="102" t="str">
        <f>IF(Expenses7[[#This Row],[Employee ID]]="(enter ID)","(autofill)",IF(Expenses7[[#This Row],[Employee ID]]="","",IFERROR(VLOOKUP(Expenses7[[#This Row],[Employee ID]],[1]!EmployeeInfo[#Data],7,0),"ID ERROR")))</f>
        <v/>
      </c>
      <c r="I485" s="94"/>
      <c r="J485" s="126"/>
      <c r="K485" s="126"/>
      <c r="L485" s="104" t="str">
        <f>IF(Expenses7[[#This Row],[Employee ID]]="(enter ID)","(autofill)",IF(Expenses7[[#This Row],[Employee ID]]="","",IFERROR(ROUND(Expenses7[[#This Row],['# of Hours]]*Expenses7[[#This Row],[Hourly Rate]],2),0)))</f>
        <v/>
      </c>
      <c r="M485" s="104" t="str">
        <f>IF(Expenses7[[#This Row],[Employee ID]]="(enter ID)","(autofill)",IF(Expenses7[[#This Row],[Employee ID]]="","",IFERROR(ROUND(ROUND(Expenses7[[#This Row],[Miles Traveled]]*0.655,2)+Expenses7[[#This Row],[Meals 
Cost]]+Expenses7[[#This Row],[Lodging Cost]],2),0)))</f>
        <v/>
      </c>
      <c r="N48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6" spans="1:14" x14ac:dyDescent="0.25">
      <c r="A486" s="89"/>
      <c r="B486" s="100" t="str">
        <f>IF(Expenses7[[#This Row],[Employee ID]]="(enter ID)","(autofill)",IF(Expenses7[[#This Row],[Employee ID]]="","",IFERROR(VLOOKUP(Expenses7[[#This Row],[Employee ID]],[1]!EmployeeInfo[#Data],3,0),"ID ERROR")))</f>
        <v/>
      </c>
      <c r="C486" s="90"/>
      <c r="D486" s="91"/>
      <c r="E486" s="92"/>
      <c r="F486" s="93"/>
      <c r="G486" s="136"/>
      <c r="H486" s="102" t="str">
        <f>IF(Expenses7[[#This Row],[Employee ID]]="(enter ID)","(autofill)",IF(Expenses7[[#This Row],[Employee ID]]="","",IFERROR(VLOOKUP(Expenses7[[#This Row],[Employee ID]],[1]!EmployeeInfo[#Data],7,0),"ID ERROR")))</f>
        <v/>
      </c>
      <c r="I486" s="94"/>
      <c r="J486" s="126"/>
      <c r="K486" s="126"/>
      <c r="L486" s="104" t="str">
        <f>IF(Expenses7[[#This Row],[Employee ID]]="(enter ID)","(autofill)",IF(Expenses7[[#This Row],[Employee ID]]="","",IFERROR(ROUND(Expenses7[[#This Row],['# of Hours]]*Expenses7[[#This Row],[Hourly Rate]],2),0)))</f>
        <v/>
      </c>
      <c r="M486" s="104" t="str">
        <f>IF(Expenses7[[#This Row],[Employee ID]]="(enter ID)","(autofill)",IF(Expenses7[[#This Row],[Employee ID]]="","",IFERROR(ROUND(ROUND(Expenses7[[#This Row],[Miles Traveled]]*0.655,2)+Expenses7[[#This Row],[Meals 
Cost]]+Expenses7[[#This Row],[Lodging Cost]],2),0)))</f>
        <v/>
      </c>
      <c r="N48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7" spans="1:14" x14ac:dyDescent="0.25">
      <c r="A487" s="89"/>
      <c r="B487" s="100" t="str">
        <f>IF(Expenses7[[#This Row],[Employee ID]]="(enter ID)","(autofill)",IF(Expenses7[[#This Row],[Employee ID]]="","",IFERROR(VLOOKUP(Expenses7[[#This Row],[Employee ID]],[1]!EmployeeInfo[#Data],3,0),"ID ERROR")))</f>
        <v/>
      </c>
      <c r="C487" s="90"/>
      <c r="D487" s="91"/>
      <c r="E487" s="92"/>
      <c r="F487" s="93"/>
      <c r="G487" s="136"/>
      <c r="H487" s="102" t="str">
        <f>IF(Expenses7[[#This Row],[Employee ID]]="(enter ID)","(autofill)",IF(Expenses7[[#This Row],[Employee ID]]="","",IFERROR(VLOOKUP(Expenses7[[#This Row],[Employee ID]],[1]!EmployeeInfo[#Data],7,0),"ID ERROR")))</f>
        <v/>
      </c>
      <c r="I487" s="94"/>
      <c r="J487" s="126"/>
      <c r="K487" s="126"/>
      <c r="L487" s="104" t="str">
        <f>IF(Expenses7[[#This Row],[Employee ID]]="(enter ID)","(autofill)",IF(Expenses7[[#This Row],[Employee ID]]="","",IFERROR(ROUND(Expenses7[[#This Row],['# of Hours]]*Expenses7[[#This Row],[Hourly Rate]],2),0)))</f>
        <v/>
      </c>
      <c r="M487" s="104" t="str">
        <f>IF(Expenses7[[#This Row],[Employee ID]]="(enter ID)","(autofill)",IF(Expenses7[[#This Row],[Employee ID]]="","",IFERROR(ROUND(ROUND(Expenses7[[#This Row],[Miles Traveled]]*0.655,2)+Expenses7[[#This Row],[Meals 
Cost]]+Expenses7[[#This Row],[Lodging Cost]],2),0)))</f>
        <v/>
      </c>
      <c r="N48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8" spans="1:14" x14ac:dyDescent="0.25">
      <c r="A488" s="89"/>
      <c r="B488" s="100" t="str">
        <f>IF(Expenses7[[#This Row],[Employee ID]]="(enter ID)","(autofill)",IF(Expenses7[[#This Row],[Employee ID]]="","",IFERROR(VLOOKUP(Expenses7[[#This Row],[Employee ID]],[1]!EmployeeInfo[#Data],3,0),"ID ERROR")))</f>
        <v/>
      </c>
      <c r="C488" s="90"/>
      <c r="D488" s="91"/>
      <c r="E488" s="92"/>
      <c r="F488" s="93"/>
      <c r="G488" s="136"/>
      <c r="H488" s="102" t="str">
        <f>IF(Expenses7[[#This Row],[Employee ID]]="(enter ID)","(autofill)",IF(Expenses7[[#This Row],[Employee ID]]="","",IFERROR(VLOOKUP(Expenses7[[#This Row],[Employee ID]],[1]!EmployeeInfo[#Data],7,0),"ID ERROR")))</f>
        <v/>
      </c>
      <c r="I488" s="94"/>
      <c r="J488" s="126"/>
      <c r="K488" s="126"/>
      <c r="L488" s="104" t="str">
        <f>IF(Expenses7[[#This Row],[Employee ID]]="(enter ID)","(autofill)",IF(Expenses7[[#This Row],[Employee ID]]="","",IFERROR(ROUND(Expenses7[[#This Row],['# of Hours]]*Expenses7[[#This Row],[Hourly Rate]],2),0)))</f>
        <v/>
      </c>
      <c r="M488" s="104" t="str">
        <f>IF(Expenses7[[#This Row],[Employee ID]]="(enter ID)","(autofill)",IF(Expenses7[[#This Row],[Employee ID]]="","",IFERROR(ROUND(ROUND(Expenses7[[#This Row],[Miles Traveled]]*0.655,2)+Expenses7[[#This Row],[Meals 
Cost]]+Expenses7[[#This Row],[Lodging Cost]],2),0)))</f>
        <v/>
      </c>
      <c r="N48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89" spans="1:14" x14ac:dyDescent="0.25">
      <c r="A489" s="89"/>
      <c r="B489" s="100" t="str">
        <f>IF(Expenses7[[#This Row],[Employee ID]]="(enter ID)","(autofill)",IF(Expenses7[[#This Row],[Employee ID]]="","",IFERROR(VLOOKUP(Expenses7[[#This Row],[Employee ID]],[1]!EmployeeInfo[#Data],3,0),"ID ERROR")))</f>
        <v/>
      </c>
      <c r="C489" s="90"/>
      <c r="D489" s="91"/>
      <c r="E489" s="92"/>
      <c r="F489" s="93"/>
      <c r="G489" s="136"/>
      <c r="H489" s="102" t="str">
        <f>IF(Expenses7[[#This Row],[Employee ID]]="(enter ID)","(autofill)",IF(Expenses7[[#This Row],[Employee ID]]="","",IFERROR(VLOOKUP(Expenses7[[#This Row],[Employee ID]],[1]!EmployeeInfo[#Data],7,0),"ID ERROR")))</f>
        <v/>
      </c>
      <c r="I489" s="94"/>
      <c r="J489" s="126"/>
      <c r="K489" s="126"/>
      <c r="L489" s="104" t="str">
        <f>IF(Expenses7[[#This Row],[Employee ID]]="(enter ID)","(autofill)",IF(Expenses7[[#This Row],[Employee ID]]="","",IFERROR(ROUND(Expenses7[[#This Row],['# of Hours]]*Expenses7[[#This Row],[Hourly Rate]],2),0)))</f>
        <v/>
      </c>
      <c r="M489" s="104" t="str">
        <f>IF(Expenses7[[#This Row],[Employee ID]]="(enter ID)","(autofill)",IF(Expenses7[[#This Row],[Employee ID]]="","",IFERROR(ROUND(ROUND(Expenses7[[#This Row],[Miles Traveled]]*0.655,2)+Expenses7[[#This Row],[Meals 
Cost]]+Expenses7[[#This Row],[Lodging Cost]],2),0)))</f>
        <v/>
      </c>
      <c r="N48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0" spans="1:14" x14ac:dyDescent="0.25">
      <c r="A490" s="89"/>
      <c r="B490" s="100" t="str">
        <f>IF(Expenses7[[#This Row],[Employee ID]]="(enter ID)","(autofill)",IF(Expenses7[[#This Row],[Employee ID]]="","",IFERROR(VLOOKUP(Expenses7[[#This Row],[Employee ID]],[1]!EmployeeInfo[#Data],3,0),"ID ERROR")))</f>
        <v/>
      </c>
      <c r="C490" s="90"/>
      <c r="D490" s="91"/>
      <c r="E490" s="92"/>
      <c r="F490" s="93"/>
      <c r="G490" s="136"/>
      <c r="H490" s="102" t="str">
        <f>IF(Expenses7[[#This Row],[Employee ID]]="(enter ID)","(autofill)",IF(Expenses7[[#This Row],[Employee ID]]="","",IFERROR(VLOOKUP(Expenses7[[#This Row],[Employee ID]],[1]!EmployeeInfo[#Data],7,0),"ID ERROR")))</f>
        <v/>
      </c>
      <c r="I490" s="94"/>
      <c r="J490" s="126"/>
      <c r="K490" s="126"/>
      <c r="L490" s="104" t="str">
        <f>IF(Expenses7[[#This Row],[Employee ID]]="(enter ID)","(autofill)",IF(Expenses7[[#This Row],[Employee ID]]="","",IFERROR(ROUND(Expenses7[[#This Row],['# of Hours]]*Expenses7[[#This Row],[Hourly Rate]],2),0)))</f>
        <v/>
      </c>
      <c r="M490" s="104" t="str">
        <f>IF(Expenses7[[#This Row],[Employee ID]]="(enter ID)","(autofill)",IF(Expenses7[[#This Row],[Employee ID]]="","",IFERROR(ROUND(ROUND(Expenses7[[#This Row],[Miles Traveled]]*0.655,2)+Expenses7[[#This Row],[Meals 
Cost]]+Expenses7[[#This Row],[Lodging Cost]],2),0)))</f>
        <v/>
      </c>
      <c r="N49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1" spans="1:14" x14ac:dyDescent="0.25">
      <c r="A491" s="89"/>
      <c r="B491" s="100" t="str">
        <f>IF(Expenses7[[#This Row],[Employee ID]]="(enter ID)","(autofill)",IF(Expenses7[[#This Row],[Employee ID]]="","",IFERROR(VLOOKUP(Expenses7[[#This Row],[Employee ID]],[1]!EmployeeInfo[#Data],3,0),"ID ERROR")))</f>
        <v/>
      </c>
      <c r="C491" s="90"/>
      <c r="D491" s="91"/>
      <c r="E491" s="92"/>
      <c r="F491" s="93"/>
      <c r="G491" s="136"/>
      <c r="H491" s="102" t="str">
        <f>IF(Expenses7[[#This Row],[Employee ID]]="(enter ID)","(autofill)",IF(Expenses7[[#This Row],[Employee ID]]="","",IFERROR(VLOOKUP(Expenses7[[#This Row],[Employee ID]],[1]!EmployeeInfo[#Data],7,0),"ID ERROR")))</f>
        <v/>
      </c>
      <c r="I491" s="94"/>
      <c r="J491" s="126"/>
      <c r="K491" s="126"/>
      <c r="L491" s="104" t="str">
        <f>IF(Expenses7[[#This Row],[Employee ID]]="(enter ID)","(autofill)",IF(Expenses7[[#This Row],[Employee ID]]="","",IFERROR(ROUND(Expenses7[[#This Row],['# of Hours]]*Expenses7[[#This Row],[Hourly Rate]],2),0)))</f>
        <v/>
      </c>
      <c r="M491" s="104" t="str">
        <f>IF(Expenses7[[#This Row],[Employee ID]]="(enter ID)","(autofill)",IF(Expenses7[[#This Row],[Employee ID]]="","",IFERROR(ROUND(ROUND(Expenses7[[#This Row],[Miles Traveled]]*0.655,2)+Expenses7[[#This Row],[Meals 
Cost]]+Expenses7[[#This Row],[Lodging Cost]],2),0)))</f>
        <v/>
      </c>
      <c r="N49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2" spans="1:14" x14ac:dyDescent="0.25">
      <c r="A492" s="89"/>
      <c r="B492" s="100" t="str">
        <f>IF(Expenses7[[#This Row],[Employee ID]]="(enter ID)","(autofill)",IF(Expenses7[[#This Row],[Employee ID]]="","",IFERROR(VLOOKUP(Expenses7[[#This Row],[Employee ID]],[1]!EmployeeInfo[#Data],3,0),"ID ERROR")))</f>
        <v/>
      </c>
      <c r="C492" s="90"/>
      <c r="D492" s="91"/>
      <c r="E492" s="92"/>
      <c r="F492" s="93"/>
      <c r="G492" s="136"/>
      <c r="H492" s="102" t="str">
        <f>IF(Expenses7[[#This Row],[Employee ID]]="(enter ID)","(autofill)",IF(Expenses7[[#This Row],[Employee ID]]="","",IFERROR(VLOOKUP(Expenses7[[#This Row],[Employee ID]],[1]!EmployeeInfo[#Data],7,0),"ID ERROR")))</f>
        <v/>
      </c>
      <c r="I492" s="94"/>
      <c r="J492" s="126"/>
      <c r="K492" s="126"/>
      <c r="L492" s="104" t="str">
        <f>IF(Expenses7[[#This Row],[Employee ID]]="(enter ID)","(autofill)",IF(Expenses7[[#This Row],[Employee ID]]="","",IFERROR(ROUND(Expenses7[[#This Row],['# of Hours]]*Expenses7[[#This Row],[Hourly Rate]],2),0)))</f>
        <v/>
      </c>
      <c r="M492" s="104" t="str">
        <f>IF(Expenses7[[#This Row],[Employee ID]]="(enter ID)","(autofill)",IF(Expenses7[[#This Row],[Employee ID]]="","",IFERROR(ROUND(ROUND(Expenses7[[#This Row],[Miles Traveled]]*0.655,2)+Expenses7[[#This Row],[Meals 
Cost]]+Expenses7[[#This Row],[Lodging Cost]],2),0)))</f>
        <v/>
      </c>
      <c r="N49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3" spans="1:14" x14ac:dyDescent="0.25">
      <c r="A493" s="89"/>
      <c r="B493" s="100" t="str">
        <f>IF(Expenses7[[#This Row],[Employee ID]]="(enter ID)","(autofill)",IF(Expenses7[[#This Row],[Employee ID]]="","",IFERROR(VLOOKUP(Expenses7[[#This Row],[Employee ID]],[1]!EmployeeInfo[#Data],3,0),"ID ERROR")))</f>
        <v/>
      </c>
      <c r="C493" s="90"/>
      <c r="D493" s="91"/>
      <c r="E493" s="92"/>
      <c r="F493" s="93"/>
      <c r="G493" s="136"/>
      <c r="H493" s="102" t="str">
        <f>IF(Expenses7[[#This Row],[Employee ID]]="(enter ID)","(autofill)",IF(Expenses7[[#This Row],[Employee ID]]="","",IFERROR(VLOOKUP(Expenses7[[#This Row],[Employee ID]],[1]!EmployeeInfo[#Data],7,0),"ID ERROR")))</f>
        <v/>
      </c>
      <c r="I493" s="94"/>
      <c r="J493" s="126"/>
      <c r="K493" s="126"/>
      <c r="L493" s="104" t="str">
        <f>IF(Expenses7[[#This Row],[Employee ID]]="(enter ID)","(autofill)",IF(Expenses7[[#This Row],[Employee ID]]="","",IFERROR(ROUND(Expenses7[[#This Row],['# of Hours]]*Expenses7[[#This Row],[Hourly Rate]],2),0)))</f>
        <v/>
      </c>
      <c r="M493" s="104" t="str">
        <f>IF(Expenses7[[#This Row],[Employee ID]]="(enter ID)","(autofill)",IF(Expenses7[[#This Row],[Employee ID]]="","",IFERROR(ROUND(ROUND(Expenses7[[#This Row],[Miles Traveled]]*0.655,2)+Expenses7[[#This Row],[Meals 
Cost]]+Expenses7[[#This Row],[Lodging Cost]],2),0)))</f>
        <v/>
      </c>
      <c r="N49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4" spans="1:14" x14ac:dyDescent="0.25">
      <c r="A494" s="89"/>
      <c r="B494" s="100" t="str">
        <f>IF(Expenses7[[#This Row],[Employee ID]]="(enter ID)","(autofill)",IF(Expenses7[[#This Row],[Employee ID]]="","",IFERROR(VLOOKUP(Expenses7[[#This Row],[Employee ID]],[1]!EmployeeInfo[#Data],3,0),"ID ERROR")))</f>
        <v/>
      </c>
      <c r="C494" s="90"/>
      <c r="D494" s="91"/>
      <c r="E494" s="92"/>
      <c r="F494" s="93"/>
      <c r="G494" s="136"/>
      <c r="H494" s="102" t="str">
        <f>IF(Expenses7[[#This Row],[Employee ID]]="(enter ID)","(autofill)",IF(Expenses7[[#This Row],[Employee ID]]="","",IFERROR(VLOOKUP(Expenses7[[#This Row],[Employee ID]],[1]!EmployeeInfo[#Data],7,0),"ID ERROR")))</f>
        <v/>
      </c>
      <c r="I494" s="94"/>
      <c r="J494" s="126"/>
      <c r="K494" s="126"/>
      <c r="L494" s="104" t="str">
        <f>IF(Expenses7[[#This Row],[Employee ID]]="(enter ID)","(autofill)",IF(Expenses7[[#This Row],[Employee ID]]="","",IFERROR(ROUND(Expenses7[[#This Row],['# of Hours]]*Expenses7[[#This Row],[Hourly Rate]],2),0)))</f>
        <v/>
      </c>
      <c r="M494" s="104" t="str">
        <f>IF(Expenses7[[#This Row],[Employee ID]]="(enter ID)","(autofill)",IF(Expenses7[[#This Row],[Employee ID]]="","",IFERROR(ROUND(ROUND(Expenses7[[#This Row],[Miles Traveled]]*0.655,2)+Expenses7[[#This Row],[Meals 
Cost]]+Expenses7[[#This Row],[Lodging Cost]],2),0)))</f>
        <v/>
      </c>
      <c r="N49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5" spans="1:14" x14ac:dyDescent="0.25">
      <c r="A495" s="89"/>
      <c r="B495" s="100" t="str">
        <f>IF(Expenses7[[#This Row],[Employee ID]]="(enter ID)","(autofill)",IF(Expenses7[[#This Row],[Employee ID]]="","",IFERROR(VLOOKUP(Expenses7[[#This Row],[Employee ID]],[1]!EmployeeInfo[#Data],3,0),"ID ERROR")))</f>
        <v/>
      </c>
      <c r="C495" s="90"/>
      <c r="D495" s="91"/>
      <c r="E495" s="92"/>
      <c r="F495" s="93"/>
      <c r="G495" s="136"/>
      <c r="H495" s="102" t="str">
        <f>IF(Expenses7[[#This Row],[Employee ID]]="(enter ID)","(autofill)",IF(Expenses7[[#This Row],[Employee ID]]="","",IFERROR(VLOOKUP(Expenses7[[#This Row],[Employee ID]],[1]!EmployeeInfo[#Data],7,0),"ID ERROR")))</f>
        <v/>
      </c>
      <c r="I495" s="94"/>
      <c r="J495" s="126"/>
      <c r="K495" s="126"/>
      <c r="L495" s="104" t="str">
        <f>IF(Expenses7[[#This Row],[Employee ID]]="(enter ID)","(autofill)",IF(Expenses7[[#This Row],[Employee ID]]="","",IFERROR(ROUND(Expenses7[[#This Row],['# of Hours]]*Expenses7[[#This Row],[Hourly Rate]],2),0)))</f>
        <v/>
      </c>
      <c r="M495" s="104" t="str">
        <f>IF(Expenses7[[#This Row],[Employee ID]]="(enter ID)","(autofill)",IF(Expenses7[[#This Row],[Employee ID]]="","",IFERROR(ROUND(ROUND(Expenses7[[#This Row],[Miles Traveled]]*0.655,2)+Expenses7[[#This Row],[Meals 
Cost]]+Expenses7[[#This Row],[Lodging Cost]],2),0)))</f>
        <v/>
      </c>
      <c r="N49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6" spans="1:14" x14ac:dyDescent="0.25">
      <c r="A496" s="89"/>
      <c r="B496" s="100" t="str">
        <f>IF(Expenses7[[#This Row],[Employee ID]]="(enter ID)","(autofill)",IF(Expenses7[[#This Row],[Employee ID]]="","",IFERROR(VLOOKUP(Expenses7[[#This Row],[Employee ID]],[1]!EmployeeInfo[#Data],3,0),"ID ERROR")))</f>
        <v/>
      </c>
      <c r="C496" s="90"/>
      <c r="D496" s="91"/>
      <c r="E496" s="92"/>
      <c r="F496" s="93"/>
      <c r="G496" s="136"/>
      <c r="H496" s="102" t="str">
        <f>IF(Expenses7[[#This Row],[Employee ID]]="(enter ID)","(autofill)",IF(Expenses7[[#This Row],[Employee ID]]="","",IFERROR(VLOOKUP(Expenses7[[#This Row],[Employee ID]],[1]!EmployeeInfo[#Data],7,0),"ID ERROR")))</f>
        <v/>
      </c>
      <c r="I496" s="94"/>
      <c r="J496" s="126"/>
      <c r="K496" s="126"/>
      <c r="L496" s="104" t="str">
        <f>IF(Expenses7[[#This Row],[Employee ID]]="(enter ID)","(autofill)",IF(Expenses7[[#This Row],[Employee ID]]="","",IFERROR(ROUND(Expenses7[[#This Row],['# of Hours]]*Expenses7[[#This Row],[Hourly Rate]],2),0)))</f>
        <v/>
      </c>
      <c r="M496" s="104" t="str">
        <f>IF(Expenses7[[#This Row],[Employee ID]]="(enter ID)","(autofill)",IF(Expenses7[[#This Row],[Employee ID]]="","",IFERROR(ROUND(ROUND(Expenses7[[#This Row],[Miles Traveled]]*0.655,2)+Expenses7[[#This Row],[Meals 
Cost]]+Expenses7[[#This Row],[Lodging Cost]],2),0)))</f>
        <v/>
      </c>
      <c r="N49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7" spans="1:14" x14ac:dyDescent="0.25">
      <c r="A497" s="89"/>
      <c r="B497" s="100" t="str">
        <f>IF(Expenses7[[#This Row],[Employee ID]]="(enter ID)","(autofill)",IF(Expenses7[[#This Row],[Employee ID]]="","",IFERROR(VLOOKUP(Expenses7[[#This Row],[Employee ID]],[1]!EmployeeInfo[#Data],3,0),"ID ERROR")))</f>
        <v/>
      </c>
      <c r="C497" s="90"/>
      <c r="D497" s="91"/>
      <c r="E497" s="92"/>
      <c r="F497" s="93"/>
      <c r="G497" s="136"/>
      <c r="H497" s="102" t="str">
        <f>IF(Expenses7[[#This Row],[Employee ID]]="(enter ID)","(autofill)",IF(Expenses7[[#This Row],[Employee ID]]="","",IFERROR(VLOOKUP(Expenses7[[#This Row],[Employee ID]],[1]!EmployeeInfo[#Data],7,0),"ID ERROR")))</f>
        <v/>
      </c>
      <c r="I497" s="94"/>
      <c r="J497" s="126"/>
      <c r="K497" s="126"/>
      <c r="L497" s="104" t="str">
        <f>IF(Expenses7[[#This Row],[Employee ID]]="(enter ID)","(autofill)",IF(Expenses7[[#This Row],[Employee ID]]="","",IFERROR(ROUND(Expenses7[[#This Row],['# of Hours]]*Expenses7[[#This Row],[Hourly Rate]],2),0)))</f>
        <v/>
      </c>
      <c r="M497" s="104" t="str">
        <f>IF(Expenses7[[#This Row],[Employee ID]]="(enter ID)","(autofill)",IF(Expenses7[[#This Row],[Employee ID]]="","",IFERROR(ROUND(ROUND(Expenses7[[#This Row],[Miles Traveled]]*0.655,2)+Expenses7[[#This Row],[Meals 
Cost]]+Expenses7[[#This Row],[Lodging Cost]],2),0)))</f>
        <v/>
      </c>
      <c r="N49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8" spans="1:14" x14ac:dyDescent="0.25">
      <c r="A498" s="89"/>
      <c r="B498" s="100" t="str">
        <f>IF(Expenses7[[#This Row],[Employee ID]]="(enter ID)","(autofill)",IF(Expenses7[[#This Row],[Employee ID]]="","",IFERROR(VLOOKUP(Expenses7[[#This Row],[Employee ID]],[1]!EmployeeInfo[#Data],3,0),"ID ERROR")))</f>
        <v/>
      </c>
      <c r="C498" s="90"/>
      <c r="D498" s="91"/>
      <c r="E498" s="92"/>
      <c r="F498" s="93"/>
      <c r="G498" s="136"/>
      <c r="H498" s="102" t="str">
        <f>IF(Expenses7[[#This Row],[Employee ID]]="(enter ID)","(autofill)",IF(Expenses7[[#This Row],[Employee ID]]="","",IFERROR(VLOOKUP(Expenses7[[#This Row],[Employee ID]],[1]!EmployeeInfo[#Data],7,0),"ID ERROR")))</f>
        <v/>
      </c>
      <c r="I498" s="94"/>
      <c r="J498" s="126"/>
      <c r="K498" s="126"/>
      <c r="L498" s="104" t="str">
        <f>IF(Expenses7[[#This Row],[Employee ID]]="(enter ID)","(autofill)",IF(Expenses7[[#This Row],[Employee ID]]="","",IFERROR(ROUND(Expenses7[[#This Row],['# of Hours]]*Expenses7[[#This Row],[Hourly Rate]],2),0)))</f>
        <v/>
      </c>
      <c r="M498" s="104" t="str">
        <f>IF(Expenses7[[#This Row],[Employee ID]]="(enter ID)","(autofill)",IF(Expenses7[[#This Row],[Employee ID]]="","",IFERROR(ROUND(ROUND(Expenses7[[#This Row],[Miles Traveled]]*0.655,2)+Expenses7[[#This Row],[Meals 
Cost]]+Expenses7[[#This Row],[Lodging Cost]],2),0)))</f>
        <v/>
      </c>
      <c r="N49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499" spans="1:14" x14ac:dyDescent="0.25">
      <c r="A499" s="89"/>
      <c r="B499" s="100" t="str">
        <f>IF(Expenses7[[#This Row],[Employee ID]]="(enter ID)","(autofill)",IF(Expenses7[[#This Row],[Employee ID]]="","",IFERROR(VLOOKUP(Expenses7[[#This Row],[Employee ID]],[1]!EmployeeInfo[#Data],3,0),"ID ERROR")))</f>
        <v/>
      </c>
      <c r="C499" s="90"/>
      <c r="D499" s="91"/>
      <c r="E499" s="92"/>
      <c r="F499" s="93"/>
      <c r="G499" s="136"/>
      <c r="H499" s="102" t="str">
        <f>IF(Expenses7[[#This Row],[Employee ID]]="(enter ID)","(autofill)",IF(Expenses7[[#This Row],[Employee ID]]="","",IFERROR(VLOOKUP(Expenses7[[#This Row],[Employee ID]],[1]!EmployeeInfo[#Data],7,0),"ID ERROR")))</f>
        <v/>
      </c>
      <c r="I499" s="94"/>
      <c r="J499" s="126"/>
      <c r="K499" s="126"/>
      <c r="L499" s="104" t="str">
        <f>IF(Expenses7[[#This Row],[Employee ID]]="(enter ID)","(autofill)",IF(Expenses7[[#This Row],[Employee ID]]="","",IFERROR(ROUND(Expenses7[[#This Row],['# of Hours]]*Expenses7[[#This Row],[Hourly Rate]],2),0)))</f>
        <v/>
      </c>
      <c r="M499" s="104" t="str">
        <f>IF(Expenses7[[#This Row],[Employee ID]]="(enter ID)","(autofill)",IF(Expenses7[[#This Row],[Employee ID]]="","",IFERROR(ROUND(ROUND(Expenses7[[#This Row],[Miles Traveled]]*0.655,2)+Expenses7[[#This Row],[Meals 
Cost]]+Expenses7[[#This Row],[Lodging Cost]],2),0)))</f>
        <v/>
      </c>
      <c r="N49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0" spans="1:14" x14ac:dyDescent="0.25">
      <c r="A500" s="89"/>
      <c r="B500" s="100" t="str">
        <f>IF(Expenses7[[#This Row],[Employee ID]]="(enter ID)","(autofill)",IF(Expenses7[[#This Row],[Employee ID]]="","",IFERROR(VLOOKUP(Expenses7[[#This Row],[Employee ID]],[1]!EmployeeInfo[#Data],3,0),"ID ERROR")))</f>
        <v/>
      </c>
      <c r="C500" s="90"/>
      <c r="D500" s="91"/>
      <c r="E500" s="92"/>
      <c r="F500" s="93"/>
      <c r="G500" s="136"/>
      <c r="H500" s="102" t="str">
        <f>IF(Expenses7[[#This Row],[Employee ID]]="(enter ID)","(autofill)",IF(Expenses7[[#This Row],[Employee ID]]="","",IFERROR(VLOOKUP(Expenses7[[#This Row],[Employee ID]],[1]!EmployeeInfo[#Data],7,0),"ID ERROR")))</f>
        <v/>
      </c>
      <c r="I500" s="94"/>
      <c r="J500" s="126"/>
      <c r="K500" s="126"/>
      <c r="L500" s="104" t="str">
        <f>IF(Expenses7[[#This Row],[Employee ID]]="(enter ID)","(autofill)",IF(Expenses7[[#This Row],[Employee ID]]="","",IFERROR(ROUND(Expenses7[[#This Row],['# of Hours]]*Expenses7[[#This Row],[Hourly Rate]],2),0)))</f>
        <v/>
      </c>
      <c r="M500" s="104" t="str">
        <f>IF(Expenses7[[#This Row],[Employee ID]]="(enter ID)","(autofill)",IF(Expenses7[[#This Row],[Employee ID]]="","",IFERROR(ROUND(ROUND(Expenses7[[#This Row],[Miles Traveled]]*0.655,2)+Expenses7[[#This Row],[Meals 
Cost]]+Expenses7[[#This Row],[Lodging Cost]],2),0)))</f>
        <v/>
      </c>
      <c r="N50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1" spans="1:14" x14ac:dyDescent="0.25">
      <c r="A501" s="89"/>
      <c r="B501" s="100" t="str">
        <f>IF(Expenses7[[#This Row],[Employee ID]]="(enter ID)","(autofill)",IF(Expenses7[[#This Row],[Employee ID]]="","",IFERROR(VLOOKUP(Expenses7[[#This Row],[Employee ID]],[1]!EmployeeInfo[#Data],3,0),"ID ERROR")))</f>
        <v/>
      </c>
      <c r="C501" s="90"/>
      <c r="D501" s="91"/>
      <c r="E501" s="92"/>
      <c r="F501" s="93"/>
      <c r="G501" s="136"/>
      <c r="H501" s="102" t="str">
        <f>IF(Expenses7[[#This Row],[Employee ID]]="(enter ID)","(autofill)",IF(Expenses7[[#This Row],[Employee ID]]="","",IFERROR(VLOOKUP(Expenses7[[#This Row],[Employee ID]],[1]!EmployeeInfo[#Data],7,0),"ID ERROR")))</f>
        <v/>
      </c>
      <c r="I501" s="94"/>
      <c r="J501" s="126"/>
      <c r="K501" s="126"/>
      <c r="L501" s="104" t="str">
        <f>IF(Expenses7[[#This Row],[Employee ID]]="(enter ID)","(autofill)",IF(Expenses7[[#This Row],[Employee ID]]="","",IFERROR(ROUND(Expenses7[[#This Row],['# of Hours]]*Expenses7[[#This Row],[Hourly Rate]],2),0)))</f>
        <v/>
      </c>
      <c r="M501" s="104" t="str">
        <f>IF(Expenses7[[#This Row],[Employee ID]]="(enter ID)","(autofill)",IF(Expenses7[[#This Row],[Employee ID]]="","",IFERROR(ROUND(ROUND(Expenses7[[#This Row],[Miles Traveled]]*0.655,2)+Expenses7[[#This Row],[Meals 
Cost]]+Expenses7[[#This Row],[Lodging Cost]],2),0)))</f>
        <v/>
      </c>
      <c r="N50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2" spans="1:14" x14ac:dyDescent="0.25">
      <c r="A502" s="89"/>
      <c r="B502" s="100" t="str">
        <f>IF(Expenses7[[#This Row],[Employee ID]]="(enter ID)","(autofill)",IF(Expenses7[[#This Row],[Employee ID]]="","",IFERROR(VLOOKUP(Expenses7[[#This Row],[Employee ID]],[1]!EmployeeInfo[#Data],3,0),"ID ERROR")))</f>
        <v/>
      </c>
      <c r="C502" s="90"/>
      <c r="D502" s="91"/>
      <c r="E502" s="92"/>
      <c r="F502" s="93"/>
      <c r="G502" s="136"/>
      <c r="H502" s="102" t="str">
        <f>IF(Expenses7[[#This Row],[Employee ID]]="(enter ID)","(autofill)",IF(Expenses7[[#This Row],[Employee ID]]="","",IFERROR(VLOOKUP(Expenses7[[#This Row],[Employee ID]],[1]!EmployeeInfo[#Data],7,0),"ID ERROR")))</f>
        <v/>
      </c>
      <c r="I502" s="94"/>
      <c r="J502" s="126"/>
      <c r="K502" s="126"/>
      <c r="L502" s="104" t="str">
        <f>IF(Expenses7[[#This Row],[Employee ID]]="(enter ID)","(autofill)",IF(Expenses7[[#This Row],[Employee ID]]="","",IFERROR(ROUND(Expenses7[[#This Row],['# of Hours]]*Expenses7[[#This Row],[Hourly Rate]],2),0)))</f>
        <v/>
      </c>
      <c r="M502" s="104" t="str">
        <f>IF(Expenses7[[#This Row],[Employee ID]]="(enter ID)","(autofill)",IF(Expenses7[[#This Row],[Employee ID]]="","",IFERROR(ROUND(ROUND(Expenses7[[#This Row],[Miles Traveled]]*0.655,2)+Expenses7[[#This Row],[Meals 
Cost]]+Expenses7[[#This Row],[Lodging Cost]],2),0)))</f>
        <v/>
      </c>
      <c r="N50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3" spans="1:14" x14ac:dyDescent="0.25">
      <c r="A503" s="89"/>
      <c r="B503" s="100" t="str">
        <f>IF(Expenses7[[#This Row],[Employee ID]]="(enter ID)","(autofill)",IF(Expenses7[[#This Row],[Employee ID]]="","",IFERROR(VLOOKUP(Expenses7[[#This Row],[Employee ID]],[1]!EmployeeInfo[#Data],3,0),"ID ERROR")))</f>
        <v/>
      </c>
      <c r="C503" s="90"/>
      <c r="D503" s="91"/>
      <c r="E503" s="92"/>
      <c r="F503" s="93"/>
      <c r="G503" s="136"/>
      <c r="H503" s="102" t="str">
        <f>IF(Expenses7[[#This Row],[Employee ID]]="(enter ID)","(autofill)",IF(Expenses7[[#This Row],[Employee ID]]="","",IFERROR(VLOOKUP(Expenses7[[#This Row],[Employee ID]],[1]!EmployeeInfo[#Data],7,0),"ID ERROR")))</f>
        <v/>
      </c>
      <c r="I503" s="94"/>
      <c r="J503" s="126"/>
      <c r="K503" s="126"/>
      <c r="L503" s="104" t="str">
        <f>IF(Expenses7[[#This Row],[Employee ID]]="(enter ID)","(autofill)",IF(Expenses7[[#This Row],[Employee ID]]="","",IFERROR(ROUND(Expenses7[[#This Row],['# of Hours]]*Expenses7[[#This Row],[Hourly Rate]],2),0)))</f>
        <v/>
      </c>
      <c r="M503" s="104" t="str">
        <f>IF(Expenses7[[#This Row],[Employee ID]]="(enter ID)","(autofill)",IF(Expenses7[[#This Row],[Employee ID]]="","",IFERROR(ROUND(ROUND(Expenses7[[#This Row],[Miles Traveled]]*0.655,2)+Expenses7[[#This Row],[Meals 
Cost]]+Expenses7[[#This Row],[Lodging Cost]],2),0)))</f>
        <v/>
      </c>
      <c r="N50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4" spans="1:14" x14ac:dyDescent="0.25">
      <c r="A504" s="89"/>
      <c r="B504" s="100" t="str">
        <f>IF(Expenses7[[#This Row],[Employee ID]]="(enter ID)","(autofill)",IF(Expenses7[[#This Row],[Employee ID]]="","",IFERROR(VLOOKUP(Expenses7[[#This Row],[Employee ID]],[1]!EmployeeInfo[#Data],3,0),"ID ERROR")))</f>
        <v/>
      </c>
      <c r="C504" s="90"/>
      <c r="D504" s="91"/>
      <c r="E504" s="92"/>
      <c r="F504" s="93"/>
      <c r="G504" s="136"/>
      <c r="H504" s="102" t="str">
        <f>IF(Expenses7[[#This Row],[Employee ID]]="(enter ID)","(autofill)",IF(Expenses7[[#This Row],[Employee ID]]="","",IFERROR(VLOOKUP(Expenses7[[#This Row],[Employee ID]],[1]!EmployeeInfo[#Data],7,0),"ID ERROR")))</f>
        <v/>
      </c>
      <c r="I504" s="94"/>
      <c r="J504" s="126"/>
      <c r="K504" s="126"/>
      <c r="L504" s="104" t="str">
        <f>IF(Expenses7[[#This Row],[Employee ID]]="(enter ID)","(autofill)",IF(Expenses7[[#This Row],[Employee ID]]="","",IFERROR(ROUND(Expenses7[[#This Row],['# of Hours]]*Expenses7[[#This Row],[Hourly Rate]],2),0)))</f>
        <v/>
      </c>
      <c r="M504" s="104" t="str">
        <f>IF(Expenses7[[#This Row],[Employee ID]]="(enter ID)","(autofill)",IF(Expenses7[[#This Row],[Employee ID]]="","",IFERROR(ROUND(ROUND(Expenses7[[#This Row],[Miles Traveled]]*0.655,2)+Expenses7[[#This Row],[Meals 
Cost]]+Expenses7[[#This Row],[Lodging Cost]],2),0)))</f>
        <v/>
      </c>
      <c r="N50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5" spans="1:14" x14ac:dyDescent="0.25">
      <c r="A505" s="89"/>
      <c r="B505" s="100" t="str">
        <f>IF(Expenses7[[#This Row],[Employee ID]]="(enter ID)","(autofill)",IF(Expenses7[[#This Row],[Employee ID]]="","",IFERROR(VLOOKUP(Expenses7[[#This Row],[Employee ID]],[1]!EmployeeInfo[#Data],3,0),"ID ERROR")))</f>
        <v/>
      </c>
      <c r="C505" s="90"/>
      <c r="D505" s="91"/>
      <c r="E505" s="92"/>
      <c r="F505" s="93"/>
      <c r="G505" s="136"/>
      <c r="H505" s="102" t="str">
        <f>IF(Expenses7[[#This Row],[Employee ID]]="(enter ID)","(autofill)",IF(Expenses7[[#This Row],[Employee ID]]="","",IFERROR(VLOOKUP(Expenses7[[#This Row],[Employee ID]],[1]!EmployeeInfo[#Data],7,0),"ID ERROR")))</f>
        <v/>
      </c>
      <c r="I505" s="94"/>
      <c r="J505" s="126"/>
      <c r="K505" s="126"/>
      <c r="L505" s="104" t="str">
        <f>IF(Expenses7[[#This Row],[Employee ID]]="(enter ID)","(autofill)",IF(Expenses7[[#This Row],[Employee ID]]="","",IFERROR(ROUND(Expenses7[[#This Row],['# of Hours]]*Expenses7[[#This Row],[Hourly Rate]],2),0)))</f>
        <v/>
      </c>
      <c r="M505" s="104" t="str">
        <f>IF(Expenses7[[#This Row],[Employee ID]]="(enter ID)","(autofill)",IF(Expenses7[[#This Row],[Employee ID]]="","",IFERROR(ROUND(ROUND(Expenses7[[#This Row],[Miles Traveled]]*0.655,2)+Expenses7[[#This Row],[Meals 
Cost]]+Expenses7[[#This Row],[Lodging Cost]],2),0)))</f>
        <v/>
      </c>
      <c r="N50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6" spans="1:14" x14ac:dyDescent="0.25">
      <c r="A506" s="89"/>
      <c r="B506" s="100" t="str">
        <f>IF(Expenses7[[#This Row],[Employee ID]]="(enter ID)","(autofill)",IF(Expenses7[[#This Row],[Employee ID]]="","",IFERROR(VLOOKUP(Expenses7[[#This Row],[Employee ID]],[1]!EmployeeInfo[#Data],3,0),"ID ERROR")))</f>
        <v/>
      </c>
      <c r="C506" s="90"/>
      <c r="D506" s="91"/>
      <c r="E506" s="92"/>
      <c r="F506" s="93"/>
      <c r="G506" s="136"/>
      <c r="H506" s="102" t="str">
        <f>IF(Expenses7[[#This Row],[Employee ID]]="(enter ID)","(autofill)",IF(Expenses7[[#This Row],[Employee ID]]="","",IFERROR(VLOOKUP(Expenses7[[#This Row],[Employee ID]],[1]!EmployeeInfo[#Data],7,0),"ID ERROR")))</f>
        <v/>
      </c>
      <c r="I506" s="94"/>
      <c r="J506" s="126"/>
      <c r="K506" s="126"/>
      <c r="L506" s="104" t="str">
        <f>IF(Expenses7[[#This Row],[Employee ID]]="(enter ID)","(autofill)",IF(Expenses7[[#This Row],[Employee ID]]="","",IFERROR(ROUND(Expenses7[[#This Row],['# of Hours]]*Expenses7[[#This Row],[Hourly Rate]],2),0)))</f>
        <v/>
      </c>
      <c r="M506" s="104" t="str">
        <f>IF(Expenses7[[#This Row],[Employee ID]]="(enter ID)","(autofill)",IF(Expenses7[[#This Row],[Employee ID]]="","",IFERROR(ROUND(ROUND(Expenses7[[#This Row],[Miles Traveled]]*0.655,2)+Expenses7[[#This Row],[Meals 
Cost]]+Expenses7[[#This Row],[Lodging Cost]],2),0)))</f>
        <v/>
      </c>
      <c r="N50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7" spans="1:14" x14ac:dyDescent="0.25">
      <c r="A507" s="89"/>
      <c r="B507" s="100" t="str">
        <f>IF(Expenses7[[#This Row],[Employee ID]]="(enter ID)","(autofill)",IF(Expenses7[[#This Row],[Employee ID]]="","",IFERROR(VLOOKUP(Expenses7[[#This Row],[Employee ID]],[1]!EmployeeInfo[#Data],3,0),"ID ERROR")))</f>
        <v/>
      </c>
      <c r="C507" s="90"/>
      <c r="D507" s="91"/>
      <c r="E507" s="92"/>
      <c r="F507" s="93"/>
      <c r="G507" s="136"/>
      <c r="H507" s="102" t="str">
        <f>IF(Expenses7[[#This Row],[Employee ID]]="(enter ID)","(autofill)",IF(Expenses7[[#This Row],[Employee ID]]="","",IFERROR(VLOOKUP(Expenses7[[#This Row],[Employee ID]],[1]!EmployeeInfo[#Data],7,0),"ID ERROR")))</f>
        <v/>
      </c>
      <c r="I507" s="94"/>
      <c r="J507" s="126"/>
      <c r="K507" s="126"/>
      <c r="L507" s="104" t="str">
        <f>IF(Expenses7[[#This Row],[Employee ID]]="(enter ID)","(autofill)",IF(Expenses7[[#This Row],[Employee ID]]="","",IFERROR(ROUND(Expenses7[[#This Row],['# of Hours]]*Expenses7[[#This Row],[Hourly Rate]],2),0)))</f>
        <v/>
      </c>
      <c r="M507" s="104" t="str">
        <f>IF(Expenses7[[#This Row],[Employee ID]]="(enter ID)","(autofill)",IF(Expenses7[[#This Row],[Employee ID]]="","",IFERROR(ROUND(ROUND(Expenses7[[#This Row],[Miles Traveled]]*0.655,2)+Expenses7[[#This Row],[Meals 
Cost]]+Expenses7[[#This Row],[Lodging Cost]],2),0)))</f>
        <v/>
      </c>
      <c r="N50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8" spans="1:14" x14ac:dyDescent="0.25">
      <c r="A508" s="89"/>
      <c r="B508" s="100" t="str">
        <f>IF(Expenses7[[#This Row],[Employee ID]]="(enter ID)","(autofill)",IF(Expenses7[[#This Row],[Employee ID]]="","",IFERROR(VLOOKUP(Expenses7[[#This Row],[Employee ID]],[1]!EmployeeInfo[#Data],3,0),"ID ERROR")))</f>
        <v/>
      </c>
      <c r="C508" s="90"/>
      <c r="D508" s="91"/>
      <c r="E508" s="92"/>
      <c r="F508" s="93"/>
      <c r="G508" s="136"/>
      <c r="H508" s="102" t="str">
        <f>IF(Expenses7[[#This Row],[Employee ID]]="(enter ID)","(autofill)",IF(Expenses7[[#This Row],[Employee ID]]="","",IFERROR(VLOOKUP(Expenses7[[#This Row],[Employee ID]],[1]!EmployeeInfo[#Data],7,0),"ID ERROR")))</f>
        <v/>
      </c>
      <c r="I508" s="94"/>
      <c r="J508" s="126"/>
      <c r="K508" s="126"/>
      <c r="L508" s="104" t="str">
        <f>IF(Expenses7[[#This Row],[Employee ID]]="(enter ID)","(autofill)",IF(Expenses7[[#This Row],[Employee ID]]="","",IFERROR(ROUND(Expenses7[[#This Row],['# of Hours]]*Expenses7[[#This Row],[Hourly Rate]],2),0)))</f>
        <v/>
      </c>
      <c r="M508" s="104" t="str">
        <f>IF(Expenses7[[#This Row],[Employee ID]]="(enter ID)","(autofill)",IF(Expenses7[[#This Row],[Employee ID]]="","",IFERROR(ROUND(ROUND(Expenses7[[#This Row],[Miles Traveled]]*0.655,2)+Expenses7[[#This Row],[Meals 
Cost]]+Expenses7[[#This Row],[Lodging Cost]],2),0)))</f>
        <v/>
      </c>
      <c r="N50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09" spans="1:14" x14ac:dyDescent="0.25">
      <c r="A509" s="89"/>
      <c r="B509" s="100" t="str">
        <f>IF(Expenses7[[#This Row],[Employee ID]]="(enter ID)","(autofill)",IF(Expenses7[[#This Row],[Employee ID]]="","",IFERROR(VLOOKUP(Expenses7[[#This Row],[Employee ID]],[1]!EmployeeInfo[#Data],3,0),"ID ERROR")))</f>
        <v/>
      </c>
      <c r="C509" s="90"/>
      <c r="D509" s="91"/>
      <c r="E509" s="92"/>
      <c r="F509" s="93"/>
      <c r="G509" s="136"/>
      <c r="H509" s="102" t="str">
        <f>IF(Expenses7[[#This Row],[Employee ID]]="(enter ID)","(autofill)",IF(Expenses7[[#This Row],[Employee ID]]="","",IFERROR(VLOOKUP(Expenses7[[#This Row],[Employee ID]],[1]!EmployeeInfo[#Data],7,0),"ID ERROR")))</f>
        <v/>
      </c>
      <c r="I509" s="94"/>
      <c r="J509" s="126"/>
      <c r="K509" s="126"/>
      <c r="L509" s="104" t="str">
        <f>IF(Expenses7[[#This Row],[Employee ID]]="(enter ID)","(autofill)",IF(Expenses7[[#This Row],[Employee ID]]="","",IFERROR(ROUND(Expenses7[[#This Row],['# of Hours]]*Expenses7[[#This Row],[Hourly Rate]],2),0)))</f>
        <v/>
      </c>
      <c r="M509" s="104" t="str">
        <f>IF(Expenses7[[#This Row],[Employee ID]]="(enter ID)","(autofill)",IF(Expenses7[[#This Row],[Employee ID]]="","",IFERROR(ROUND(ROUND(Expenses7[[#This Row],[Miles Traveled]]*0.655,2)+Expenses7[[#This Row],[Meals 
Cost]]+Expenses7[[#This Row],[Lodging Cost]],2),0)))</f>
        <v/>
      </c>
      <c r="N50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0" spans="1:14" x14ac:dyDescent="0.25">
      <c r="A510" s="89"/>
      <c r="B510" s="100" t="str">
        <f>IF(Expenses7[[#This Row],[Employee ID]]="(enter ID)","(autofill)",IF(Expenses7[[#This Row],[Employee ID]]="","",IFERROR(VLOOKUP(Expenses7[[#This Row],[Employee ID]],[1]!EmployeeInfo[#Data],3,0),"ID ERROR")))</f>
        <v/>
      </c>
      <c r="C510" s="90"/>
      <c r="D510" s="91"/>
      <c r="E510" s="92"/>
      <c r="F510" s="93"/>
      <c r="G510" s="136"/>
      <c r="H510" s="102" t="str">
        <f>IF(Expenses7[[#This Row],[Employee ID]]="(enter ID)","(autofill)",IF(Expenses7[[#This Row],[Employee ID]]="","",IFERROR(VLOOKUP(Expenses7[[#This Row],[Employee ID]],[1]!EmployeeInfo[#Data],7,0),"ID ERROR")))</f>
        <v/>
      </c>
      <c r="I510" s="94"/>
      <c r="J510" s="126"/>
      <c r="K510" s="126"/>
      <c r="L510" s="104" t="str">
        <f>IF(Expenses7[[#This Row],[Employee ID]]="(enter ID)","(autofill)",IF(Expenses7[[#This Row],[Employee ID]]="","",IFERROR(ROUND(Expenses7[[#This Row],['# of Hours]]*Expenses7[[#This Row],[Hourly Rate]],2),0)))</f>
        <v/>
      </c>
      <c r="M510" s="104" t="str">
        <f>IF(Expenses7[[#This Row],[Employee ID]]="(enter ID)","(autofill)",IF(Expenses7[[#This Row],[Employee ID]]="","",IFERROR(ROUND(ROUND(Expenses7[[#This Row],[Miles Traveled]]*0.655,2)+Expenses7[[#This Row],[Meals 
Cost]]+Expenses7[[#This Row],[Lodging Cost]],2),0)))</f>
        <v/>
      </c>
      <c r="N51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1" spans="1:14" x14ac:dyDescent="0.25">
      <c r="A511" s="89"/>
      <c r="B511" s="100" t="str">
        <f>IF(Expenses7[[#This Row],[Employee ID]]="(enter ID)","(autofill)",IF(Expenses7[[#This Row],[Employee ID]]="","",IFERROR(VLOOKUP(Expenses7[[#This Row],[Employee ID]],[1]!EmployeeInfo[#Data],3,0),"ID ERROR")))</f>
        <v/>
      </c>
      <c r="C511" s="90"/>
      <c r="D511" s="91"/>
      <c r="E511" s="92"/>
      <c r="F511" s="93"/>
      <c r="G511" s="136"/>
      <c r="H511" s="102" t="str">
        <f>IF(Expenses7[[#This Row],[Employee ID]]="(enter ID)","(autofill)",IF(Expenses7[[#This Row],[Employee ID]]="","",IFERROR(VLOOKUP(Expenses7[[#This Row],[Employee ID]],[1]!EmployeeInfo[#Data],7,0),"ID ERROR")))</f>
        <v/>
      </c>
      <c r="I511" s="94"/>
      <c r="J511" s="126"/>
      <c r="K511" s="126"/>
      <c r="L511" s="104" t="str">
        <f>IF(Expenses7[[#This Row],[Employee ID]]="(enter ID)","(autofill)",IF(Expenses7[[#This Row],[Employee ID]]="","",IFERROR(ROUND(Expenses7[[#This Row],['# of Hours]]*Expenses7[[#This Row],[Hourly Rate]],2),0)))</f>
        <v/>
      </c>
      <c r="M511" s="104" t="str">
        <f>IF(Expenses7[[#This Row],[Employee ID]]="(enter ID)","(autofill)",IF(Expenses7[[#This Row],[Employee ID]]="","",IFERROR(ROUND(ROUND(Expenses7[[#This Row],[Miles Traveled]]*0.655,2)+Expenses7[[#This Row],[Meals 
Cost]]+Expenses7[[#This Row],[Lodging Cost]],2),0)))</f>
        <v/>
      </c>
      <c r="N51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2" spans="1:14" x14ac:dyDescent="0.25">
      <c r="A512" s="89"/>
      <c r="B512" s="100" t="str">
        <f>IF(Expenses7[[#This Row],[Employee ID]]="(enter ID)","(autofill)",IF(Expenses7[[#This Row],[Employee ID]]="","",IFERROR(VLOOKUP(Expenses7[[#This Row],[Employee ID]],[1]!EmployeeInfo[#Data],3,0),"ID ERROR")))</f>
        <v/>
      </c>
      <c r="C512" s="90"/>
      <c r="D512" s="91"/>
      <c r="E512" s="92"/>
      <c r="F512" s="93"/>
      <c r="G512" s="136"/>
      <c r="H512" s="102" t="str">
        <f>IF(Expenses7[[#This Row],[Employee ID]]="(enter ID)","(autofill)",IF(Expenses7[[#This Row],[Employee ID]]="","",IFERROR(VLOOKUP(Expenses7[[#This Row],[Employee ID]],[1]!EmployeeInfo[#Data],7,0),"ID ERROR")))</f>
        <v/>
      </c>
      <c r="I512" s="94"/>
      <c r="J512" s="126"/>
      <c r="K512" s="126"/>
      <c r="L512" s="104" t="str">
        <f>IF(Expenses7[[#This Row],[Employee ID]]="(enter ID)","(autofill)",IF(Expenses7[[#This Row],[Employee ID]]="","",IFERROR(ROUND(Expenses7[[#This Row],['# of Hours]]*Expenses7[[#This Row],[Hourly Rate]],2),0)))</f>
        <v/>
      </c>
      <c r="M512" s="104" t="str">
        <f>IF(Expenses7[[#This Row],[Employee ID]]="(enter ID)","(autofill)",IF(Expenses7[[#This Row],[Employee ID]]="","",IFERROR(ROUND(ROUND(Expenses7[[#This Row],[Miles Traveled]]*0.655,2)+Expenses7[[#This Row],[Meals 
Cost]]+Expenses7[[#This Row],[Lodging Cost]],2),0)))</f>
        <v/>
      </c>
      <c r="N51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3" spans="1:14" x14ac:dyDescent="0.25">
      <c r="A513" s="89"/>
      <c r="B513" s="100" t="str">
        <f>IF(Expenses7[[#This Row],[Employee ID]]="(enter ID)","(autofill)",IF(Expenses7[[#This Row],[Employee ID]]="","",IFERROR(VLOOKUP(Expenses7[[#This Row],[Employee ID]],[1]!EmployeeInfo[#Data],3,0),"ID ERROR")))</f>
        <v/>
      </c>
      <c r="C513" s="90"/>
      <c r="D513" s="91"/>
      <c r="E513" s="92"/>
      <c r="F513" s="93"/>
      <c r="G513" s="136"/>
      <c r="H513" s="102" t="str">
        <f>IF(Expenses7[[#This Row],[Employee ID]]="(enter ID)","(autofill)",IF(Expenses7[[#This Row],[Employee ID]]="","",IFERROR(VLOOKUP(Expenses7[[#This Row],[Employee ID]],[1]!EmployeeInfo[#Data],7,0),"ID ERROR")))</f>
        <v/>
      </c>
      <c r="I513" s="94"/>
      <c r="J513" s="126"/>
      <c r="K513" s="126"/>
      <c r="L513" s="104" t="str">
        <f>IF(Expenses7[[#This Row],[Employee ID]]="(enter ID)","(autofill)",IF(Expenses7[[#This Row],[Employee ID]]="","",IFERROR(ROUND(Expenses7[[#This Row],['# of Hours]]*Expenses7[[#This Row],[Hourly Rate]],2),0)))</f>
        <v/>
      </c>
      <c r="M513" s="104" t="str">
        <f>IF(Expenses7[[#This Row],[Employee ID]]="(enter ID)","(autofill)",IF(Expenses7[[#This Row],[Employee ID]]="","",IFERROR(ROUND(ROUND(Expenses7[[#This Row],[Miles Traveled]]*0.655,2)+Expenses7[[#This Row],[Meals 
Cost]]+Expenses7[[#This Row],[Lodging Cost]],2),0)))</f>
        <v/>
      </c>
      <c r="N51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4" spans="1:14" x14ac:dyDescent="0.25">
      <c r="A514" s="89"/>
      <c r="B514" s="100" t="str">
        <f>IF(Expenses7[[#This Row],[Employee ID]]="(enter ID)","(autofill)",IF(Expenses7[[#This Row],[Employee ID]]="","",IFERROR(VLOOKUP(Expenses7[[#This Row],[Employee ID]],[1]!EmployeeInfo[#Data],3,0),"ID ERROR")))</f>
        <v/>
      </c>
      <c r="C514" s="90"/>
      <c r="D514" s="91"/>
      <c r="E514" s="92"/>
      <c r="F514" s="93"/>
      <c r="G514" s="136"/>
      <c r="H514" s="102" t="str">
        <f>IF(Expenses7[[#This Row],[Employee ID]]="(enter ID)","(autofill)",IF(Expenses7[[#This Row],[Employee ID]]="","",IFERROR(VLOOKUP(Expenses7[[#This Row],[Employee ID]],[1]!EmployeeInfo[#Data],7,0),"ID ERROR")))</f>
        <v/>
      </c>
      <c r="I514" s="94"/>
      <c r="J514" s="126"/>
      <c r="K514" s="126"/>
      <c r="L514" s="104" t="str">
        <f>IF(Expenses7[[#This Row],[Employee ID]]="(enter ID)","(autofill)",IF(Expenses7[[#This Row],[Employee ID]]="","",IFERROR(ROUND(Expenses7[[#This Row],['# of Hours]]*Expenses7[[#This Row],[Hourly Rate]],2),0)))</f>
        <v/>
      </c>
      <c r="M514" s="104" t="str">
        <f>IF(Expenses7[[#This Row],[Employee ID]]="(enter ID)","(autofill)",IF(Expenses7[[#This Row],[Employee ID]]="","",IFERROR(ROUND(ROUND(Expenses7[[#This Row],[Miles Traveled]]*0.655,2)+Expenses7[[#This Row],[Meals 
Cost]]+Expenses7[[#This Row],[Lodging Cost]],2),0)))</f>
        <v/>
      </c>
      <c r="N51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5" spans="1:14" x14ac:dyDescent="0.25">
      <c r="A515" s="89"/>
      <c r="B515" s="100" t="str">
        <f>IF(Expenses7[[#This Row],[Employee ID]]="(enter ID)","(autofill)",IF(Expenses7[[#This Row],[Employee ID]]="","",IFERROR(VLOOKUP(Expenses7[[#This Row],[Employee ID]],[1]!EmployeeInfo[#Data],3,0),"ID ERROR")))</f>
        <v/>
      </c>
      <c r="C515" s="90"/>
      <c r="D515" s="91"/>
      <c r="E515" s="92"/>
      <c r="F515" s="93"/>
      <c r="G515" s="136"/>
      <c r="H515" s="102" t="str">
        <f>IF(Expenses7[[#This Row],[Employee ID]]="(enter ID)","(autofill)",IF(Expenses7[[#This Row],[Employee ID]]="","",IFERROR(VLOOKUP(Expenses7[[#This Row],[Employee ID]],[1]!EmployeeInfo[#Data],7,0),"ID ERROR")))</f>
        <v/>
      </c>
      <c r="I515" s="94"/>
      <c r="J515" s="126"/>
      <c r="K515" s="126"/>
      <c r="L515" s="104" t="str">
        <f>IF(Expenses7[[#This Row],[Employee ID]]="(enter ID)","(autofill)",IF(Expenses7[[#This Row],[Employee ID]]="","",IFERROR(ROUND(Expenses7[[#This Row],['# of Hours]]*Expenses7[[#This Row],[Hourly Rate]],2),0)))</f>
        <v/>
      </c>
      <c r="M515" s="104" t="str">
        <f>IF(Expenses7[[#This Row],[Employee ID]]="(enter ID)","(autofill)",IF(Expenses7[[#This Row],[Employee ID]]="","",IFERROR(ROUND(ROUND(Expenses7[[#This Row],[Miles Traveled]]*0.655,2)+Expenses7[[#This Row],[Meals 
Cost]]+Expenses7[[#This Row],[Lodging Cost]],2),0)))</f>
        <v/>
      </c>
      <c r="N51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6" spans="1:14" x14ac:dyDescent="0.25">
      <c r="A516" s="89"/>
      <c r="B516" s="100" t="str">
        <f>IF(Expenses7[[#This Row],[Employee ID]]="(enter ID)","(autofill)",IF(Expenses7[[#This Row],[Employee ID]]="","",IFERROR(VLOOKUP(Expenses7[[#This Row],[Employee ID]],[1]!EmployeeInfo[#Data],3,0),"ID ERROR")))</f>
        <v/>
      </c>
      <c r="C516" s="90"/>
      <c r="D516" s="91"/>
      <c r="E516" s="92"/>
      <c r="F516" s="93"/>
      <c r="G516" s="136"/>
      <c r="H516" s="102" t="str">
        <f>IF(Expenses7[[#This Row],[Employee ID]]="(enter ID)","(autofill)",IF(Expenses7[[#This Row],[Employee ID]]="","",IFERROR(VLOOKUP(Expenses7[[#This Row],[Employee ID]],[1]!EmployeeInfo[#Data],7,0),"ID ERROR")))</f>
        <v/>
      </c>
      <c r="I516" s="94"/>
      <c r="J516" s="126"/>
      <c r="K516" s="126"/>
      <c r="L516" s="104" t="str">
        <f>IF(Expenses7[[#This Row],[Employee ID]]="(enter ID)","(autofill)",IF(Expenses7[[#This Row],[Employee ID]]="","",IFERROR(ROUND(Expenses7[[#This Row],['# of Hours]]*Expenses7[[#This Row],[Hourly Rate]],2),0)))</f>
        <v/>
      </c>
      <c r="M516" s="104" t="str">
        <f>IF(Expenses7[[#This Row],[Employee ID]]="(enter ID)","(autofill)",IF(Expenses7[[#This Row],[Employee ID]]="","",IFERROR(ROUND(ROUND(Expenses7[[#This Row],[Miles Traveled]]*0.655,2)+Expenses7[[#This Row],[Meals 
Cost]]+Expenses7[[#This Row],[Lodging Cost]],2),0)))</f>
        <v/>
      </c>
      <c r="N51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7" spans="1:14" x14ac:dyDescent="0.25">
      <c r="A517" s="89"/>
      <c r="B517" s="100" t="str">
        <f>IF(Expenses7[[#This Row],[Employee ID]]="(enter ID)","(autofill)",IF(Expenses7[[#This Row],[Employee ID]]="","",IFERROR(VLOOKUP(Expenses7[[#This Row],[Employee ID]],[1]!EmployeeInfo[#Data],3,0),"ID ERROR")))</f>
        <v/>
      </c>
      <c r="C517" s="90"/>
      <c r="D517" s="91"/>
      <c r="E517" s="92"/>
      <c r="F517" s="93"/>
      <c r="G517" s="136"/>
      <c r="H517" s="102" t="str">
        <f>IF(Expenses7[[#This Row],[Employee ID]]="(enter ID)","(autofill)",IF(Expenses7[[#This Row],[Employee ID]]="","",IFERROR(VLOOKUP(Expenses7[[#This Row],[Employee ID]],[1]!EmployeeInfo[#Data],7,0),"ID ERROR")))</f>
        <v/>
      </c>
      <c r="I517" s="94"/>
      <c r="J517" s="126"/>
      <c r="K517" s="126"/>
      <c r="L517" s="104" t="str">
        <f>IF(Expenses7[[#This Row],[Employee ID]]="(enter ID)","(autofill)",IF(Expenses7[[#This Row],[Employee ID]]="","",IFERROR(ROUND(Expenses7[[#This Row],['# of Hours]]*Expenses7[[#This Row],[Hourly Rate]],2),0)))</f>
        <v/>
      </c>
      <c r="M517" s="104" t="str">
        <f>IF(Expenses7[[#This Row],[Employee ID]]="(enter ID)","(autofill)",IF(Expenses7[[#This Row],[Employee ID]]="","",IFERROR(ROUND(ROUND(Expenses7[[#This Row],[Miles Traveled]]*0.655,2)+Expenses7[[#This Row],[Meals 
Cost]]+Expenses7[[#This Row],[Lodging Cost]],2),0)))</f>
        <v/>
      </c>
      <c r="N51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8" spans="1:14" x14ac:dyDescent="0.25">
      <c r="A518" s="89"/>
      <c r="B518" s="100" t="str">
        <f>IF(Expenses7[[#This Row],[Employee ID]]="(enter ID)","(autofill)",IF(Expenses7[[#This Row],[Employee ID]]="","",IFERROR(VLOOKUP(Expenses7[[#This Row],[Employee ID]],[1]!EmployeeInfo[#Data],3,0),"ID ERROR")))</f>
        <v/>
      </c>
      <c r="C518" s="90"/>
      <c r="D518" s="91"/>
      <c r="E518" s="92"/>
      <c r="F518" s="93"/>
      <c r="G518" s="136"/>
      <c r="H518" s="102" t="str">
        <f>IF(Expenses7[[#This Row],[Employee ID]]="(enter ID)","(autofill)",IF(Expenses7[[#This Row],[Employee ID]]="","",IFERROR(VLOOKUP(Expenses7[[#This Row],[Employee ID]],[1]!EmployeeInfo[#Data],7,0),"ID ERROR")))</f>
        <v/>
      </c>
      <c r="I518" s="94"/>
      <c r="J518" s="126"/>
      <c r="K518" s="126"/>
      <c r="L518" s="104" t="str">
        <f>IF(Expenses7[[#This Row],[Employee ID]]="(enter ID)","(autofill)",IF(Expenses7[[#This Row],[Employee ID]]="","",IFERROR(ROUND(Expenses7[[#This Row],['# of Hours]]*Expenses7[[#This Row],[Hourly Rate]],2),0)))</f>
        <v/>
      </c>
      <c r="M518" s="104" t="str">
        <f>IF(Expenses7[[#This Row],[Employee ID]]="(enter ID)","(autofill)",IF(Expenses7[[#This Row],[Employee ID]]="","",IFERROR(ROUND(ROUND(Expenses7[[#This Row],[Miles Traveled]]*0.655,2)+Expenses7[[#This Row],[Meals 
Cost]]+Expenses7[[#This Row],[Lodging Cost]],2),0)))</f>
        <v/>
      </c>
      <c r="N51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19" spans="1:14" x14ac:dyDescent="0.25">
      <c r="A519" s="89"/>
      <c r="B519" s="100" t="str">
        <f>IF(Expenses7[[#This Row],[Employee ID]]="(enter ID)","(autofill)",IF(Expenses7[[#This Row],[Employee ID]]="","",IFERROR(VLOOKUP(Expenses7[[#This Row],[Employee ID]],[1]!EmployeeInfo[#Data],3,0),"ID ERROR")))</f>
        <v/>
      </c>
      <c r="C519" s="90"/>
      <c r="D519" s="91"/>
      <c r="E519" s="92"/>
      <c r="F519" s="93"/>
      <c r="G519" s="136"/>
      <c r="H519" s="102" t="str">
        <f>IF(Expenses7[[#This Row],[Employee ID]]="(enter ID)","(autofill)",IF(Expenses7[[#This Row],[Employee ID]]="","",IFERROR(VLOOKUP(Expenses7[[#This Row],[Employee ID]],[1]!EmployeeInfo[#Data],7,0),"ID ERROR")))</f>
        <v/>
      </c>
      <c r="I519" s="94"/>
      <c r="J519" s="126"/>
      <c r="K519" s="126"/>
      <c r="L519" s="104" t="str">
        <f>IF(Expenses7[[#This Row],[Employee ID]]="(enter ID)","(autofill)",IF(Expenses7[[#This Row],[Employee ID]]="","",IFERROR(ROUND(Expenses7[[#This Row],['# of Hours]]*Expenses7[[#This Row],[Hourly Rate]],2),0)))</f>
        <v/>
      </c>
      <c r="M519" s="104" t="str">
        <f>IF(Expenses7[[#This Row],[Employee ID]]="(enter ID)","(autofill)",IF(Expenses7[[#This Row],[Employee ID]]="","",IFERROR(ROUND(ROUND(Expenses7[[#This Row],[Miles Traveled]]*0.655,2)+Expenses7[[#This Row],[Meals 
Cost]]+Expenses7[[#This Row],[Lodging Cost]],2),0)))</f>
        <v/>
      </c>
      <c r="N51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0" spans="1:14" x14ac:dyDescent="0.25">
      <c r="A520" s="89"/>
      <c r="B520" s="100" t="str">
        <f>IF(Expenses7[[#This Row],[Employee ID]]="(enter ID)","(autofill)",IF(Expenses7[[#This Row],[Employee ID]]="","",IFERROR(VLOOKUP(Expenses7[[#This Row],[Employee ID]],[1]!EmployeeInfo[#Data],3,0),"ID ERROR")))</f>
        <v/>
      </c>
      <c r="C520" s="90"/>
      <c r="D520" s="91"/>
      <c r="E520" s="92"/>
      <c r="F520" s="93"/>
      <c r="G520" s="136"/>
      <c r="H520" s="102" t="str">
        <f>IF(Expenses7[[#This Row],[Employee ID]]="(enter ID)","(autofill)",IF(Expenses7[[#This Row],[Employee ID]]="","",IFERROR(VLOOKUP(Expenses7[[#This Row],[Employee ID]],[1]!EmployeeInfo[#Data],7,0),"ID ERROR")))</f>
        <v/>
      </c>
      <c r="I520" s="94"/>
      <c r="J520" s="126"/>
      <c r="K520" s="126"/>
      <c r="L520" s="104" t="str">
        <f>IF(Expenses7[[#This Row],[Employee ID]]="(enter ID)","(autofill)",IF(Expenses7[[#This Row],[Employee ID]]="","",IFERROR(ROUND(Expenses7[[#This Row],['# of Hours]]*Expenses7[[#This Row],[Hourly Rate]],2),0)))</f>
        <v/>
      </c>
      <c r="M520" s="104" t="str">
        <f>IF(Expenses7[[#This Row],[Employee ID]]="(enter ID)","(autofill)",IF(Expenses7[[#This Row],[Employee ID]]="","",IFERROR(ROUND(ROUND(Expenses7[[#This Row],[Miles Traveled]]*0.655,2)+Expenses7[[#This Row],[Meals 
Cost]]+Expenses7[[#This Row],[Lodging Cost]],2),0)))</f>
        <v/>
      </c>
      <c r="N52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1" spans="1:14" x14ac:dyDescent="0.25">
      <c r="A521" s="89"/>
      <c r="B521" s="100" t="str">
        <f>IF(Expenses7[[#This Row],[Employee ID]]="(enter ID)","(autofill)",IF(Expenses7[[#This Row],[Employee ID]]="","",IFERROR(VLOOKUP(Expenses7[[#This Row],[Employee ID]],[1]!EmployeeInfo[#Data],3,0),"ID ERROR")))</f>
        <v/>
      </c>
      <c r="C521" s="90"/>
      <c r="D521" s="91"/>
      <c r="E521" s="92"/>
      <c r="F521" s="93"/>
      <c r="G521" s="136"/>
      <c r="H521" s="102" t="str">
        <f>IF(Expenses7[[#This Row],[Employee ID]]="(enter ID)","(autofill)",IF(Expenses7[[#This Row],[Employee ID]]="","",IFERROR(VLOOKUP(Expenses7[[#This Row],[Employee ID]],[1]!EmployeeInfo[#Data],7,0),"ID ERROR")))</f>
        <v/>
      </c>
      <c r="I521" s="94"/>
      <c r="J521" s="126"/>
      <c r="K521" s="126"/>
      <c r="L521" s="104" t="str">
        <f>IF(Expenses7[[#This Row],[Employee ID]]="(enter ID)","(autofill)",IF(Expenses7[[#This Row],[Employee ID]]="","",IFERROR(ROUND(Expenses7[[#This Row],['# of Hours]]*Expenses7[[#This Row],[Hourly Rate]],2),0)))</f>
        <v/>
      </c>
      <c r="M521" s="104" t="str">
        <f>IF(Expenses7[[#This Row],[Employee ID]]="(enter ID)","(autofill)",IF(Expenses7[[#This Row],[Employee ID]]="","",IFERROR(ROUND(ROUND(Expenses7[[#This Row],[Miles Traveled]]*0.655,2)+Expenses7[[#This Row],[Meals 
Cost]]+Expenses7[[#This Row],[Lodging Cost]],2),0)))</f>
        <v/>
      </c>
      <c r="N52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2" spans="1:14" x14ac:dyDescent="0.25">
      <c r="A522" s="89"/>
      <c r="B522" s="100" t="str">
        <f>IF(Expenses7[[#This Row],[Employee ID]]="(enter ID)","(autofill)",IF(Expenses7[[#This Row],[Employee ID]]="","",IFERROR(VLOOKUP(Expenses7[[#This Row],[Employee ID]],[1]!EmployeeInfo[#Data],3,0),"ID ERROR")))</f>
        <v/>
      </c>
      <c r="C522" s="90"/>
      <c r="D522" s="91"/>
      <c r="E522" s="92"/>
      <c r="F522" s="93"/>
      <c r="G522" s="136"/>
      <c r="H522" s="102" t="str">
        <f>IF(Expenses7[[#This Row],[Employee ID]]="(enter ID)","(autofill)",IF(Expenses7[[#This Row],[Employee ID]]="","",IFERROR(VLOOKUP(Expenses7[[#This Row],[Employee ID]],[1]!EmployeeInfo[#Data],7,0),"ID ERROR")))</f>
        <v/>
      </c>
      <c r="I522" s="94"/>
      <c r="J522" s="126"/>
      <c r="K522" s="126"/>
      <c r="L522" s="104" t="str">
        <f>IF(Expenses7[[#This Row],[Employee ID]]="(enter ID)","(autofill)",IF(Expenses7[[#This Row],[Employee ID]]="","",IFERROR(ROUND(Expenses7[[#This Row],['# of Hours]]*Expenses7[[#This Row],[Hourly Rate]],2),0)))</f>
        <v/>
      </c>
      <c r="M522" s="104" t="str">
        <f>IF(Expenses7[[#This Row],[Employee ID]]="(enter ID)","(autofill)",IF(Expenses7[[#This Row],[Employee ID]]="","",IFERROR(ROUND(ROUND(Expenses7[[#This Row],[Miles Traveled]]*0.655,2)+Expenses7[[#This Row],[Meals 
Cost]]+Expenses7[[#This Row],[Lodging Cost]],2),0)))</f>
        <v/>
      </c>
      <c r="N52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3" spans="1:14" x14ac:dyDescent="0.25">
      <c r="A523" s="89"/>
      <c r="B523" s="100" t="str">
        <f>IF(Expenses7[[#This Row],[Employee ID]]="(enter ID)","(autofill)",IF(Expenses7[[#This Row],[Employee ID]]="","",IFERROR(VLOOKUP(Expenses7[[#This Row],[Employee ID]],[1]!EmployeeInfo[#Data],3,0),"ID ERROR")))</f>
        <v/>
      </c>
      <c r="C523" s="90"/>
      <c r="D523" s="91"/>
      <c r="E523" s="92"/>
      <c r="F523" s="93"/>
      <c r="G523" s="136"/>
      <c r="H523" s="102" t="str">
        <f>IF(Expenses7[[#This Row],[Employee ID]]="(enter ID)","(autofill)",IF(Expenses7[[#This Row],[Employee ID]]="","",IFERROR(VLOOKUP(Expenses7[[#This Row],[Employee ID]],[1]!EmployeeInfo[#Data],7,0),"ID ERROR")))</f>
        <v/>
      </c>
      <c r="I523" s="94"/>
      <c r="J523" s="126"/>
      <c r="K523" s="126"/>
      <c r="L523" s="104" t="str">
        <f>IF(Expenses7[[#This Row],[Employee ID]]="(enter ID)","(autofill)",IF(Expenses7[[#This Row],[Employee ID]]="","",IFERROR(ROUND(Expenses7[[#This Row],['# of Hours]]*Expenses7[[#This Row],[Hourly Rate]],2),0)))</f>
        <v/>
      </c>
      <c r="M523" s="104" t="str">
        <f>IF(Expenses7[[#This Row],[Employee ID]]="(enter ID)","(autofill)",IF(Expenses7[[#This Row],[Employee ID]]="","",IFERROR(ROUND(ROUND(Expenses7[[#This Row],[Miles Traveled]]*0.655,2)+Expenses7[[#This Row],[Meals 
Cost]]+Expenses7[[#This Row],[Lodging Cost]],2),0)))</f>
        <v/>
      </c>
      <c r="N52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4" spans="1:14" x14ac:dyDescent="0.25">
      <c r="A524" s="89"/>
      <c r="B524" s="100" t="str">
        <f>IF(Expenses7[[#This Row],[Employee ID]]="(enter ID)","(autofill)",IF(Expenses7[[#This Row],[Employee ID]]="","",IFERROR(VLOOKUP(Expenses7[[#This Row],[Employee ID]],[1]!EmployeeInfo[#Data],3,0),"ID ERROR")))</f>
        <v/>
      </c>
      <c r="C524" s="90"/>
      <c r="D524" s="91"/>
      <c r="E524" s="92"/>
      <c r="F524" s="93"/>
      <c r="G524" s="136"/>
      <c r="H524" s="102" t="str">
        <f>IF(Expenses7[[#This Row],[Employee ID]]="(enter ID)","(autofill)",IF(Expenses7[[#This Row],[Employee ID]]="","",IFERROR(VLOOKUP(Expenses7[[#This Row],[Employee ID]],[1]!EmployeeInfo[#Data],7,0),"ID ERROR")))</f>
        <v/>
      </c>
      <c r="I524" s="94"/>
      <c r="J524" s="126"/>
      <c r="K524" s="126"/>
      <c r="L524" s="104" t="str">
        <f>IF(Expenses7[[#This Row],[Employee ID]]="(enter ID)","(autofill)",IF(Expenses7[[#This Row],[Employee ID]]="","",IFERROR(ROUND(Expenses7[[#This Row],['# of Hours]]*Expenses7[[#This Row],[Hourly Rate]],2),0)))</f>
        <v/>
      </c>
      <c r="M524" s="104" t="str">
        <f>IF(Expenses7[[#This Row],[Employee ID]]="(enter ID)","(autofill)",IF(Expenses7[[#This Row],[Employee ID]]="","",IFERROR(ROUND(ROUND(Expenses7[[#This Row],[Miles Traveled]]*0.655,2)+Expenses7[[#This Row],[Meals 
Cost]]+Expenses7[[#This Row],[Lodging Cost]],2),0)))</f>
        <v/>
      </c>
      <c r="N52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5" spans="1:14" x14ac:dyDescent="0.25">
      <c r="A525" s="89"/>
      <c r="B525" s="100" t="str">
        <f>IF(Expenses7[[#This Row],[Employee ID]]="(enter ID)","(autofill)",IF(Expenses7[[#This Row],[Employee ID]]="","",IFERROR(VLOOKUP(Expenses7[[#This Row],[Employee ID]],[1]!EmployeeInfo[#Data],3,0),"ID ERROR")))</f>
        <v/>
      </c>
      <c r="C525" s="90"/>
      <c r="D525" s="91"/>
      <c r="E525" s="92"/>
      <c r="F525" s="93"/>
      <c r="G525" s="136"/>
      <c r="H525" s="102" t="str">
        <f>IF(Expenses7[[#This Row],[Employee ID]]="(enter ID)","(autofill)",IF(Expenses7[[#This Row],[Employee ID]]="","",IFERROR(VLOOKUP(Expenses7[[#This Row],[Employee ID]],[1]!EmployeeInfo[#Data],7,0),"ID ERROR")))</f>
        <v/>
      </c>
      <c r="I525" s="94"/>
      <c r="J525" s="126"/>
      <c r="K525" s="126"/>
      <c r="L525" s="104" t="str">
        <f>IF(Expenses7[[#This Row],[Employee ID]]="(enter ID)","(autofill)",IF(Expenses7[[#This Row],[Employee ID]]="","",IFERROR(ROUND(Expenses7[[#This Row],['# of Hours]]*Expenses7[[#This Row],[Hourly Rate]],2),0)))</f>
        <v/>
      </c>
      <c r="M525" s="104" t="str">
        <f>IF(Expenses7[[#This Row],[Employee ID]]="(enter ID)","(autofill)",IF(Expenses7[[#This Row],[Employee ID]]="","",IFERROR(ROUND(ROUND(Expenses7[[#This Row],[Miles Traveled]]*0.655,2)+Expenses7[[#This Row],[Meals 
Cost]]+Expenses7[[#This Row],[Lodging Cost]],2),0)))</f>
        <v/>
      </c>
      <c r="N52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6" spans="1:14" x14ac:dyDescent="0.25">
      <c r="A526" s="89"/>
      <c r="B526" s="100" t="str">
        <f>IF(Expenses7[[#This Row],[Employee ID]]="(enter ID)","(autofill)",IF(Expenses7[[#This Row],[Employee ID]]="","",IFERROR(VLOOKUP(Expenses7[[#This Row],[Employee ID]],[1]!EmployeeInfo[#Data],3,0),"ID ERROR")))</f>
        <v/>
      </c>
      <c r="C526" s="90"/>
      <c r="D526" s="91"/>
      <c r="E526" s="92"/>
      <c r="F526" s="93"/>
      <c r="G526" s="136"/>
      <c r="H526" s="102" t="str">
        <f>IF(Expenses7[[#This Row],[Employee ID]]="(enter ID)","(autofill)",IF(Expenses7[[#This Row],[Employee ID]]="","",IFERROR(VLOOKUP(Expenses7[[#This Row],[Employee ID]],[1]!EmployeeInfo[#Data],7,0),"ID ERROR")))</f>
        <v/>
      </c>
      <c r="I526" s="94"/>
      <c r="J526" s="126"/>
      <c r="K526" s="126"/>
      <c r="L526" s="104" t="str">
        <f>IF(Expenses7[[#This Row],[Employee ID]]="(enter ID)","(autofill)",IF(Expenses7[[#This Row],[Employee ID]]="","",IFERROR(ROUND(Expenses7[[#This Row],['# of Hours]]*Expenses7[[#This Row],[Hourly Rate]],2),0)))</f>
        <v/>
      </c>
      <c r="M526" s="104" t="str">
        <f>IF(Expenses7[[#This Row],[Employee ID]]="(enter ID)","(autofill)",IF(Expenses7[[#This Row],[Employee ID]]="","",IFERROR(ROUND(ROUND(Expenses7[[#This Row],[Miles Traveled]]*0.655,2)+Expenses7[[#This Row],[Meals 
Cost]]+Expenses7[[#This Row],[Lodging Cost]],2),0)))</f>
        <v/>
      </c>
      <c r="N52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7" spans="1:14" x14ac:dyDescent="0.25">
      <c r="A527" s="89"/>
      <c r="B527" s="100" t="str">
        <f>IF(Expenses7[[#This Row],[Employee ID]]="(enter ID)","(autofill)",IF(Expenses7[[#This Row],[Employee ID]]="","",IFERROR(VLOOKUP(Expenses7[[#This Row],[Employee ID]],[1]!EmployeeInfo[#Data],3,0),"ID ERROR")))</f>
        <v/>
      </c>
      <c r="C527" s="90"/>
      <c r="D527" s="91"/>
      <c r="E527" s="92"/>
      <c r="F527" s="93"/>
      <c r="G527" s="136"/>
      <c r="H527" s="102" t="str">
        <f>IF(Expenses7[[#This Row],[Employee ID]]="(enter ID)","(autofill)",IF(Expenses7[[#This Row],[Employee ID]]="","",IFERROR(VLOOKUP(Expenses7[[#This Row],[Employee ID]],[1]!EmployeeInfo[#Data],7,0),"ID ERROR")))</f>
        <v/>
      </c>
      <c r="I527" s="94"/>
      <c r="J527" s="126"/>
      <c r="K527" s="126"/>
      <c r="L527" s="104" t="str">
        <f>IF(Expenses7[[#This Row],[Employee ID]]="(enter ID)","(autofill)",IF(Expenses7[[#This Row],[Employee ID]]="","",IFERROR(ROUND(Expenses7[[#This Row],['# of Hours]]*Expenses7[[#This Row],[Hourly Rate]],2),0)))</f>
        <v/>
      </c>
      <c r="M527" s="104" t="str">
        <f>IF(Expenses7[[#This Row],[Employee ID]]="(enter ID)","(autofill)",IF(Expenses7[[#This Row],[Employee ID]]="","",IFERROR(ROUND(ROUND(Expenses7[[#This Row],[Miles Traveled]]*0.655,2)+Expenses7[[#This Row],[Meals 
Cost]]+Expenses7[[#This Row],[Lodging Cost]],2),0)))</f>
        <v/>
      </c>
      <c r="N52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8" spans="1:14" x14ac:dyDescent="0.25">
      <c r="A528" s="89"/>
      <c r="B528" s="100" t="str">
        <f>IF(Expenses7[[#This Row],[Employee ID]]="(enter ID)","(autofill)",IF(Expenses7[[#This Row],[Employee ID]]="","",IFERROR(VLOOKUP(Expenses7[[#This Row],[Employee ID]],[1]!EmployeeInfo[#Data],3,0),"ID ERROR")))</f>
        <v/>
      </c>
      <c r="C528" s="90"/>
      <c r="D528" s="91"/>
      <c r="E528" s="92"/>
      <c r="F528" s="93"/>
      <c r="G528" s="136"/>
      <c r="H528" s="102" t="str">
        <f>IF(Expenses7[[#This Row],[Employee ID]]="(enter ID)","(autofill)",IF(Expenses7[[#This Row],[Employee ID]]="","",IFERROR(VLOOKUP(Expenses7[[#This Row],[Employee ID]],[1]!EmployeeInfo[#Data],7,0),"ID ERROR")))</f>
        <v/>
      </c>
      <c r="I528" s="94"/>
      <c r="J528" s="126"/>
      <c r="K528" s="126"/>
      <c r="L528" s="104" t="str">
        <f>IF(Expenses7[[#This Row],[Employee ID]]="(enter ID)","(autofill)",IF(Expenses7[[#This Row],[Employee ID]]="","",IFERROR(ROUND(Expenses7[[#This Row],['# of Hours]]*Expenses7[[#This Row],[Hourly Rate]],2),0)))</f>
        <v/>
      </c>
      <c r="M528" s="104" t="str">
        <f>IF(Expenses7[[#This Row],[Employee ID]]="(enter ID)","(autofill)",IF(Expenses7[[#This Row],[Employee ID]]="","",IFERROR(ROUND(ROUND(Expenses7[[#This Row],[Miles Traveled]]*0.655,2)+Expenses7[[#This Row],[Meals 
Cost]]+Expenses7[[#This Row],[Lodging Cost]],2),0)))</f>
        <v/>
      </c>
      <c r="N52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29" spans="1:14" x14ac:dyDescent="0.25">
      <c r="A529" s="89"/>
      <c r="B529" s="100" t="str">
        <f>IF(Expenses7[[#This Row],[Employee ID]]="(enter ID)","(autofill)",IF(Expenses7[[#This Row],[Employee ID]]="","",IFERROR(VLOOKUP(Expenses7[[#This Row],[Employee ID]],[1]!EmployeeInfo[#Data],3,0),"ID ERROR")))</f>
        <v/>
      </c>
      <c r="C529" s="90"/>
      <c r="D529" s="91"/>
      <c r="E529" s="92"/>
      <c r="F529" s="93"/>
      <c r="G529" s="136"/>
      <c r="H529" s="102" t="str">
        <f>IF(Expenses7[[#This Row],[Employee ID]]="(enter ID)","(autofill)",IF(Expenses7[[#This Row],[Employee ID]]="","",IFERROR(VLOOKUP(Expenses7[[#This Row],[Employee ID]],[1]!EmployeeInfo[#Data],7,0),"ID ERROR")))</f>
        <v/>
      </c>
      <c r="I529" s="94"/>
      <c r="J529" s="126"/>
      <c r="K529" s="126"/>
      <c r="L529" s="104" t="str">
        <f>IF(Expenses7[[#This Row],[Employee ID]]="(enter ID)","(autofill)",IF(Expenses7[[#This Row],[Employee ID]]="","",IFERROR(ROUND(Expenses7[[#This Row],['# of Hours]]*Expenses7[[#This Row],[Hourly Rate]],2),0)))</f>
        <v/>
      </c>
      <c r="M529" s="104" t="str">
        <f>IF(Expenses7[[#This Row],[Employee ID]]="(enter ID)","(autofill)",IF(Expenses7[[#This Row],[Employee ID]]="","",IFERROR(ROUND(ROUND(Expenses7[[#This Row],[Miles Traveled]]*0.655,2)+Expenses7[[#This Row],[Meals 
Cost]]+Expenses7[[#This Row],[Lodging Cost]],2),0)))</f>
        <v/>
      </c>
      <c r="N52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0" spans="1:14" x14ac:dyDescent="0.25">
      <c r="A530" s="89"/>
      <c r="B530" s="100" t="str">
        <f>IF(Expenses7[[#This Row],[Employee ID]]="(enter ID)","(autofill)",IF(Expenses7[[#This Row],[Employee ID]]="","",IFERROR(VLOOKUP(Expenses7[[#This Row],[Employee ID]],[1]!EmployeeInfo[#Data],3,0),"ID ERROR")))</f>
        <v/>
      </c>
      <c r="C530" s="90"/>
      <c r="D530" s="91"/>
      <c r="E530" s="92"/>
      <c r="F530" s="93"/>
      <c r="G530" s="136"/>
      <c r="H530" s="102" t="str">
        <f>IF(Expenses7[[#This Row],[Employee ID]]="(enter ID)","(autofill)",IF(Expenses7[[#This Row],[Employee ID]]="","",IFERROR(VLOOKUP(Expenses7[[#This Row],[Employee ID]],[1]!EmployeeInfo[#Data],7,0),"ID ERROR")))</f>
        <v/>
      </c>
      <c r="I530" s="94"/>
      <c r="J530" s="126"/>
      <c r="K530" s="126"/>
      <c r="L530" s="104" t="str">
        <f>IF(Expenses7[[#This Row],[Employee ID]]="(enter ID)","(autofill)",IF(Expenses7[[#This Row],[Employee ID]]="","",IFERROR(ROUND(Expenses7[[#This Row],['# of Hours]]*Expenses7[[#This Row],[Hourly Rate]],2),0)))</f>
        <v/>
      </c>
      <c r="M530" s="104" t="str">
        <f>IF(Expenses7[[#This Row],[Employee ID]]="(enter ID)","(autofill)",IF(Expenses7[[#This Row],[Employee ID]]="","",IFERROR(ROUND(ROUND(Expenses7[[#This Row],[Miles Traveled]]*0.655,2)+Expenses7[[#This Row],[Meals 
Cost]]+Expenses7[[#This Row],[Lodging Cost]],2),0)))</f>
        <v/>
      </c>
      <c r="N53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1" spans="1:14" x14ac:dyDescent="0.25">
      <c r="A531" s="89"/>
      <c r="B531" s="100" t="str">
        <f>IF(Expenses7[[#This Row],[Employee ID]]="(enter ID)","(autofill)",IF(Expenses7[[#This Row],[Employee ID]]="","",IFERROR(VLOOKUP(Expenses7[[#This Row],[Employee ID]],[1]!EmployeeInfo[#Data],3,0),"ID ERROR")))</f>
        <v/>
      </c>
      <c r="C531" s="90"/>
      <c r="D531" s="91"/>
      <c r="E531" s="92"/>
      <c r="F531" s="93"/>
      <c r="G531" s="136"/>
      <c r="H531" s="102" t="str">
        <f>IF(Expenses7[[#This Row],[Employee ID]]="(enter ID)","(autofill)",IF(Expenses7[[#This Row],[Employee ID]]="","",IFERROR(VLOOKUP(Expenses7[[#This Row],[Employee ID]],[1]!EmployeeInfo[#Data],7,0),"ID ERROR")))</f>
        <v/>
      </c>
      <c r="I531" s="94"/>
      <c r="J531" s="126"/>
      <c r="K531" s="126"/>
      <c r="L531" s="104" t="str">
        <f>IF(Expenses7[[#This Row],[Employee ID]]="(enter ID)","(autofill)",IF(Expenses7[[#This Row],[Employee ID]]="","",IFERROR(ROUND(Expenses7[[#This Row],['# of Hours]]*Expenses7[[#This Row],[Hourly Rate]],2),0)))</f>
        <v/>
      </c>
      <c r="M531" s="104" t="str">
        <f>IF(Expenses7[[#This Row],[Employee ID]]="(enter ID)","(autofill)",IF(Expenses7[[#This Row],[Employee ID]]="","",IFERROR(ROUND(ROUND(Expenses7[[#This Row],[Miles Traveled]]*0.655,2)+Expenses7[[#This Row],[Meals 
Cost]]+Expenses7[[#This Row],[Lodging Cost]],2),0)))</f>
        <v/>
      </c>
      <c r="N53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2" spans="1:14" x14ac:dyDescent="0.25">
      <c r="A532" s="89"/>
      <c r="B532" s="100" t="str">
        <f>IF(Expenses7[[#This Row],[Employee ID]]="(enter ID)","(autofill)",IF(Expenses7[[#This Row],[Employee ID]]="","",IFERROR(VLOOKUP(Expenses7[[#This Row],[Employee ID]],[1]!EmployeeInfo[#Data],3,0),"ID ERROR")))</f>
        <v/>
      </c>
      <c r="C532" s="90"/>
      <c r="D532" s="91"/>
      <c r="E532" s="92"/>
      <c r="F532" s="93"/>
      <c r="G532" s="136"/>
      <c r="H532" s="102" t="str">
        <f>IF(Expenses7[[#This Row],[Employee ID]]="(enter ID)","(autofill)",IF(Expenses7[[#This Row],[Employee ID]]="","",IFERROR(VLOOKUP(Expenses7[[#This Row],[Employee ID]],[1]!EmployeeInfo[#Data],7,0),"ID ERROR")))</f>
        <v/>
      </c>
      <c r="I532" s="94"/>
      <c r="J532" s="126"/>
      <c r="K532" s="126"/>
      <c r="L532" s="104" t="str">
        <f>IF(Expenses7[[#This Row],[Employee ID]]="(enter ID)","(autofill)",IF(Expenses7[[#This Row],[Employee ID]]="","",IFERROR(ROUND(Expenses7[[#This Row],['# of Hours]]*Expenses7[[#This Row],[Hourly Rate]],2),0)))</f>
        <v/>
      </c>
      <c r="M532" s="104" t="str">
        <f>IF(Expenses7[[#This Row],[Employee ID]]="(enter ID)","(autofill)",IF(Expenses7[[#This Row],[Employee ID]]="","",IFERROR(ROUND(ROUND(Expenses7[[#This Row],[Miles Traveled]]*0.655,2)+Expenses7[[#This Row],[Meals 
Cost]]+Expenses7[[#This Row],[Lodging Cost]],2),0)))</f>
        <v/>
      </c>
      <c r="N53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3" spans="1:14" x14ac:dyDescent="0.25">
      <c r="A533" s="89"/>
      <c r="B533" s="100" t="str">
        <f>IF(Expenses7[[#This Row],[Employee ID]]="(enter ID)","(autofill)",IF(Expenses7[[#This Row],[Employee ID]]="","",IFERROR(VLOOKUP(Expenses7[[#This Row],[Employee ID]],[1]!EmployeeInfo[#Data],3,0),"ID ERROR")))</f>
        <v/>
      </c>
      <c r="C533" s="90"/>
      <c r="D533" s="91"/>
      <c r="E533" s="92"/>
      <c r="F533" s="93"/>
      <c r="G533" s="136"/>
      <c r="H533" s="102" t="str">
        <f>IF(Expenses7[[#This Row],[Employee ID]]="(enter ID)","(autofill)",IF(Expenses7[[#This Row],[Employee ID]]="","",IFERROR(VLOOKUP(Expenses7[[#This Row],[Employee ID]],[1]!EmployeeInfo[#Data],7,0),"ID ERROR")))</f>
        <v/>
      </c>
      <c r="I533" s="94"/>
      <c r="J533" s="126"/>
      <c r="K533" s="126"/>
      <c r="L533" s="104" t="str">
        <f>IF(Expenses7[[#This Row],[Employee ID]]="(enter ID)","(autofill)",IF(Expenses7[[#This Row],[Employee ID]]="","",IFERROR(ROUND(Expenses7[[#This Row],['# of Hours]]*Expenses7[[#This Row],[Hourly Rate]],2),0)))</f>
        <v/>
      </c>
      <c r="M533" s="104" t="str">
        <f>IF(Expenses7[[#This Row],[Employee ID]]="(enter ID)","(autofill)",IF(Expenses7[[#This Row],[Employee ID]]="","",IFERROR(ROUND(ROUND(Expenses7[[#This Row],[Miles Traveled]]*0.655,2)+Expenses7[[#This Row],[Meals 
Cost]]+Expenses7[[#This Row],[Lodging Cost]],2),0)))</f>
        <v/>
      </c>
      <c r="N53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4" spans="1:14" x14ac:dyDescent="0.25">
      <c r="A534" s="89"/>
      <c r="B534" s="100" t="str">
        <f>IF(Expenses7[[#This Row],[Employee ID]]="(enter ID)","(autofill)",IF(Expenses7[[#This Row],[Employee ID]]="","",IFERROR(VLOOKUP(Expenses7[[#This Row],[Employee ID]],[1]!EmployeeInfo[#Data],3,0),"ID ERROR")))</f>
        <v/>
      </c>
      <c r="C534" s="90"/>
      <c r="D534" s="91"/>
      <c r="E534" s="92"/>
      <c r="F534" s="93"/>
      <c r="G534" s="136"/>
      <c r="H534" s="102" t="str">
        <f>IF(Expenses7[[#This Row],[Employee ID]]="(enter ID)","(autofill)",IF(Expenses7[[#This Row],[Employee ID]]="","",IFERROR(VLOOKUP(Expenses7[[#This Row],[Employee ID]],[1]!EmployeeInfo[#Data],7,0),"ID ERROR")))</f>
        <v/>
      </c>
      <c r="I534" s="94"/>
      <c r="J534" s="126"/>
      <c r="K534" s="126"/>
      <c r="L534" s="104" t="str">
        <f>IF(Expenses7[[#This Row],[Employee ID]]="(enter ID)","(autofill)",IF(Expenses7[[#This Row],[Employee ID]]="","",IFERROR(ROUND(Expenses7[[#This Row],['# of Hours]]*Expenses7[[#This Row],[Hourly Rate]],2),0)))</f>
        <v/>
      </c>
      <c r="M534" s="104" t="str">
        <f>IF(Expenses7[[#This Row],[Employee ID]]="(enter ID)","(autofill)",IF(Expenses7[[#This Row],[Employee ID]]="","",IFERROR(ROUND(ROUND(Expenses7[[#This Row],[Miles Traveled]]*0.655,2)+Expenses7[[#This Row],[Meals 
Cost]]+Expenses7[[#This Row],[Lodging Cost]],2),0)))</f>
        <v/>
      </c>
      <c r="N53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5" spans="1:14" x14ac:dyDescent="0.25">
      <c r="A535" s="89"/>
      <c r="B535" s="100" t="str">
        <f>IF(Expenses7[[#This Row],[Employee ID]]="(enter ID)","(autofill)",IF(Expenses7[[#This Row],[Employee ID]]="","",IFERROR(VLOOKUP(Expenses7[[#This Row],[Employee ID]],[1]!EmployeeInfo[#Data],3,0),"ID ERROR")))</f>
        <v/>
      </c>
      <c r="C535" s="90"/>
      <c r="D535" s="91"/>
      <c r="E535" s="92"/>
      <c r="F535" s="93"/>
      <c r="G535" s="136"/>
      <c r="H535" s="102" t="str">
        <f>IF(Expenses7[[#This Row],[Employee ID]]="(enter ID)","(autofill)",IF(Expenses7[[#This Row],[Employee ID]]="","",IFERROR(VLOOKUP(Expenses7[[#This Row],[Employee ID]],[1]!EmployeeInfo[#Data],7,0),"ID ERROR")))</f>
        <v/>
      </c>
      <c r="I535" s="94"/>
      <c r="J535" s="126"/>
      <c r="K535" s="126"/>
      <c r="L535" s="104" t="str">
        <f>IF(Expenses7[[#This Row],[Employee ID]]="(enter ID)","(autofill)",IF(Expenses7[[#This Row],[Employee ID]]="","",IFERROR(ROUND(Expenses7[[#This Row],['# of Hours]]*Expenses7[[#This Row],[Hourly Rate]],2),0)))</f>
        <v/>
      </c>
      <c r="M535" s="104" t="str">
        <f>IF(Expenses7[[#This Row],[Employee ID]]="(enter ID)","(autofill)",IF(Expenses7[[#This Row],[Employee ID]]="","",IFERROR(ROUND(ROUND(Expenses7[[#This Row],[Miles Traveled]]*0.655,2)+Expenses7[[#This Row],[Meals 
Cost]]+Expenses7[[#This Row],[Lodging Cost]],2),0)))</f>
        <v/>
      </c>
      <c r="N53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6" spans="1:14" x14ac:dyDescent="0.25">
      <c r="A536" s="89"/>
      <c r="B536" s="100" t="str">
        <f>IF(Expenses7[[#This Row],[Employee ID]]="(enter ID)","(autofill)",IF(Expenses7[[#This Row],[Employee ID]]="","",IFERROR(VLOOKUP(Expenses7[[#This Row],[Employee ID]],[1]!EmployeeInfo[#Data],3,0),"ID ERROR")))</f>
        <v/>
      </c>
      <c r="C536" s="90"/>
      <c r="D536" s="91"/>
      <c r="E536" s="92"/>
      <c r="F536" s="93"/>
      <c r="G536" s="136"/>
      <c r="H536" s="102" t="str">
        <f>IF(Expenses7[[#This Row],[Employee ID]]="(enter ID)","(autofill)",IF(Expenses7[[#This Row],[Employee ID]]="","",IFERROR(VLOOKUP(Expenses7[[#This Row],[Employee ID]],[1]!EmployeeInfo[#Data],7,0),"ID ERROR")))</f>
        <v/>
      </c>
      <c r="I536" s="94"/>
      <c r="J536" s="126"/>
      <c r="K536" s="126"/>
      <c r="L536" s="104" t="str">
        <f>IF(Expenses7[[#This Row],[Employee ID]]="(enter ID)","(autofill)",IF(Expenses7[[#This Row],[Employee ID]]="","",IFERROR(ROUND(Expenses7[[#This Row],['# of Hours]]*Expenses7[[#This Row],[Hourly Rate]],2),0)))</f>
        <v/>
      </c>
      <c r="M536" s="104" t="str">
        <f>IF(Expenses7[[#This Row],[Employee ID]]="(enter ID)","(autofill)",IF(Expenses7[[#This Row],[Employee ID]]="","",IFERROR(ROUND(ROUND(Expenses7[[#This Row],[Miles Traveled]]*0.655,2)+Expenses7[[#This Row],[Meals 
Cost]]+Expenses7[[#This Row],[Lodging Cost]],2),0)))</f>
        <v/>
      </c>
      <c r="N53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7" spans="1:14" x14ac:dyDescent="0.25">
      <c r="A537" s="89"/>
      <c r="B537" s="100" t="str">
        <f>IF(Expenses7[[#This Row],[Employee ID]]="(enter ID)","(autofill)",IF(Expenses7[[#This Row],[Employee ID]]="","",IFERROR(VLOOKUP(Expenses7[[#This Row],[Employee ID]],[1]!EmployeeInfo[#Data],3,0),"ID ERROR")))</f>
        <v/>
      </c>
      <c r="C537" s="90"/>
      <c r="D537" s="91"/>
      <c r="E537" s="92"/>
      <c r="F537" s="93"/>
      <c r="G537" s="136"/>
      <c r="H537" s="102" t="str">
        <f>IF(Expenses7[[#This Row],[Employee ID]]="(enter ID)","(autofill)",IF(Expenses7[[#This Row],[Employee ID]]="","",IFERROR(VLOOKUP(Expenses7[[#This Row],[Employee ID]],[1]!EmployeeInfo[#Data],7,0),"ID ERROR")))</f>
        <v/>
      </c>
      <c r="I537" s="94"/>
      <c r="J537" s="126"/>
      <c r="K537" s="126"/>
      <c r="L537" s="104" t="str">
        <f>IF(Expenses7[[#This Row],[Employee ID]]="(enter ID)","(autofill)",IF(Expenses7[[#This Row],[Employee ID]]="","",IFERROR(ROUND(Expenses7[[#This Row],['# of Hours]]*Expenses7[[#This Row],[Hourly Rate]],2),0)))</f>
        <v/>
      </c>
      <c r="M537" s="104" t="str">
        <f>IF(Expenses7[[#This Row],[Employee ID]]="(enter ID)","(autofill)",IF(Expenses7[[#This Row],[Employee ID]]="","",IFERROR(ROUND(ROUND(Expenses7[[#This Row],[Miles Traveled]]*0.655,2)+Expenses7[[#This Row],[Meals 
Cost]]+Expenses7[[#This Row],[Lodging Cost]],2),0)))</f>
        <v/>
      </c>
      <c r="N53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8" spans="1:14" x14ac:dyDescent="0.25">
      <c r="A538" s="89"/>
      <c r="B538" s="100" t="str">
        <f>IF(Expenses7[[#This Row],[Employee ID]]="(enter ID)","(autofill)",IF(Expenses7[[#This Row],[Employee ID]]="","",IFERROR(VLOOKUP(Expenses7[[#This Row],[Employee ID]],[1]!EmployeeInfo[#Data],3,0),"ID ERROR")))</f>
        <v/>
      </c>
      <c r="C538" s="90"/>
      <c r="D538" s="91"/>
      <c r="E538" s="92"/>
      <c r="F538" s="93"/>
      <c r="G538" s="136"/>
      <c r="H538" s="102" t="str">
        <f>IF(Expenses7[[#This Row],[Employee ID]]="(enter ID)","(autofill)",IF(Expenses7[[#This Row],[Employee ID]]="","",IFERROR(VLOOKUP(Expenses7[[#This Row],[Employee ID]],[1]!EmployeeInfo[#Data],7,0),"ID ERROR")))</f>
        <v/>
      </c>
      <c r="I538" s="94"/>
      <c r="J538" s="126"/>
      <c r="K538" s="126"/>
      <c r="L538" s="104" t="str">
        <f>IF(Expenses7[[#This Row],[Employee ID]]="(enter ID)","(autofill)",IF(Expenses7[[#This Row],[Employee ID]]="","",IFERROR(ROUND(Expenses7[[#This Row],['# of Hours]]*Expenses7[[#This Row],[Hourly Rate]],2),0)))</f>
        <v/>
      </c>
      <c r="M538" s="104" t="str">
        <f>IF(Expenses7[[#This Row],[Employee ID]]="(enter ID)","(autofill)",IF(Expenses7[[#This Row],[Employee ID]]="","",IFERROR(ROUND(ROUND(Expenses7[[#This Row],[Miles Traveled]]*0.655,2)+Expenses7[[#This Row],[Meals 
Cost]]+Expenses7[[#This Row],[Lodging Cost]],2),0)))</f>
        <v/>
      </c>
      <c r="N53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39" spans="1:14" x14ac:dyDescent="0.25">
      <c r="A539" s="89"/>
      <c r="B539" s="100" t="str">
        <f>IF(Expenses7[[#This Row],[Employee ID]]="(enter ID)","(autofill)",IF(Expenses7[[#This Row],[Employee ID]]="","",IFERROR(VLOOKUP(Expenses7[[#This Row],[Employee ID]],[1]!EmployeeInfo[#Data],3,0),"ID ERROR")))</f>
        <v/>
      </c>
      <c r="C539" s="90"/>
      <c r="D539" s="91"/>
      <c r="E539" s="92"/>
      <c r="F539" s="93"/>
      <c r="G539" s="136"/>
      <c r="H539" s="102" t="str">
        <f>IF(Expenses7[[#This Row],[Employee ID]]="(enter ID)","(autofill)",IF(Expenses7[[#This Row],[Employee ID]]="","",IFERROR(VLOOKUP(Expenses7[[#This Row],[Employee ID]],[1]!EmployeeInfo[#Data],7,0),"ID ERROR")))</f>
        <v/>
      </c>
      <c r="I539" s="94"/>
      <c r="J539" s="126"/>
      <c r="K539" s="126"/>
      <c r="L539" s="104" t="str">
        <f>IF(Expenses7[[#This Row],[Employee ID]]="(enter ID)","(autofill)",IF(Expenses7[[#This Row],[Employee ID]]="","",IFERROR(ROUND(Expenses7[[#This Row],['# of Hours]]*Expenses7[[#This Row],[Hourly Rate]],2),0)))</f>
        <v/>
      </c>
      <c r="M539" s="104" t="str">
        <f>IF(Expenses7[[#This Row],[Employee ID]]="(enter ID)","(autofill)",IF(Expenses7[[#This Row],[Employee ID]]="","",IFERROR(ROUND(ROUND(Expenses7[[#This Row],[Miles Traveled]]*0.655,2)+Expenses7[[#This Row],[Meals 
Cost]]+Expenses7[[#This Row],[Lodging Cost]],2),0)))</f>
        <v/>
      </c>
      <c r="N53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0" spans="1:14" x14ac:dyDescent="0.25">
      <c r="A540" s="89"/>
      <c r="B540" s="100" t="str">
        <f>IF(Expenses7[[#This Row],[Employee ID]]="(enter ID)","(autofill)",IF(Expenses7[[#This Row],[Employee ID]]="","",IFERROR(VLOOKUP(Expenses7[[#This Row],[Employee ID]],[1]!EmployeeInfo[#Data],3,0),"ID ERROR")))</f>
        <v/>
      </c>
      <c r="C540" s="90"/>
      <c r="D540" s="91"/>
      <c r="E540" s="92"/>
      <c r="F540" s="93"/>
      <c r="G540" s="136"/>
      <c r="H540" s="102" t="str">
        <f>IF(Expenses7[[#This Row],[Employee ID]]="(enter ID)","(autofill)",IF(Expenses7[[#This Row],[Employee ID]]="","",IFERROR(VLOOKUP(Expenses7[[#This Row],[Employee ID]],[1]!EmployeeInfo[#Data],7,0),"ID ERROR")))</f>
        <v/>
      </c>
      <c r="I540" s="94"/>
      <c r="J540" s="126"/>
      <c r="K540" s="126"/>
      <c r="L540" s="104" t="str">
        <f>IF(Expenses7[[#This Row],[Employee ID]]="(enter ID)","(autofill)",IF(Expenses7[[#This Row],[Employee ID]]="","",IFERROR(ROUND(Expenses7[[#This Row],['# of Hours]]*Expenses7[[#This Row],[Hourly Rate]],2),0)))</f>
        <v/>
      </c>
      <c r="M540" s="104" t="str">
        <f>IF(Expenses7[[#This Row],[Employee ID]]="(enter ID)","(autofill)",IF(Expenses7[[#This Row],[Employee ID]]="","",IFERROR(ROUND(ROUND(Expenses7[[#This Row],[Miles Traveled]]*0.655,2)+Expenses7[[#This Row],[Meals 
Cost]]+Expenses7[[#This Row],[Lodging Cost]],2),0)))</f>
        <v/>
      </c>
      <c r="N54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1" spans="1:14" x14ac:dyDescent="0.25">
      <c r="A541" s="89"/>
      <c r="B541" s="100" t="str">
        <f>IF(Expenses7[[#This Row],[Employee ID]]="(enter ID)","(autofill)",IF(Expenses7[[#This Row],[Employee ID]]="","",IFERROR(VLOOKUP(Expenses7[[#This Row],[Employee ID]],[1]!EmployeeInfo[#Data],3,0),"ID ERROR")))</f>
        <v/>
      </c>
      <c r="C541" s="90"/>
      <c r="D541" s="91"/>
      <c r="E541" s="92"/>
      <c r="F541" s="93"/>
      <c r="G541" s="136"/>
      <c r="H541" s="102" t="str">
        <f>IF(Expenses7[[#This Row],[Employee ID]]="(enter ID)","(autofill)",IF(Expenses7[[#This Row],[Employee ID]]="","",IFERROR(VLOOKUP(Expenses7[[#This Row],[Employee ID]],[1]!EmployeeInfo[#Data],7,0),"ID ERROR")))</f>
        <v/>
      </c>
      <c r="I541" s="94"/>
      <c r="J541" s="126"/>
      <c r="K541" s="126"/>
      <c r="L541" s="104" t="str">
        <f>IF(Expenses7[[#This Row],[Employee ID]]="(enter ID)","(autofill)",IF(Expenses7[[#This Row],[Employee ID]]="","",IFERROR(ROUND(Expenses7[[#This Row],['# of Hours]]*Expenses7[[#This Row],[Hourly Rate]],2),0)))</f>
        <v/>
      </c>
      <c r="M541" s="104" t="str">
        <f>IF(Expenses7[[#This Row],[Employee ID]]="(enter ID)","(autofill)",IF(Expenses7[[#This Row],[Employee ID]]="","",IFERROR(ROUND(ROUND(Expenses7[[#This Row],[Miles Traveled]]*0.655,2)+Expenses7[[#This Row],[Meals 
Cost]]+Expenses7[[#This Row],[Lodging Cost]],2),0)))</f>
        <v/>
      </c>
      <c r="N54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2" spans="1:14" x14ac:dyDescent="0.25">
      <c r="A542" s="89"/>
      <c r="B542" s="100" t="str">
        <f>IF(Expenses7[[#This Row],[Employee ID]]="(enter ID)","(autofill)",IF(Expenses7[[#This Row],[Employee ID]]="","",IFERROR(VLOOKUP(Expenses7[[#This Row],[Employee ID]],[1]!EmployeeInfo[#Data],3,0),"ID ERROR")))</f>
        <v/>
      </c>
      <c r="C542" s="90"/>
      <c r="D542" s="91"/>
      <c r="E542" s="92"/>
      <c r="F542" s="93"/>
      <c r="G542" s="136"/>
      <c r="H542" s="102" t="str">
        <f>IF(Expenses7[[#This Row],[Employee ID]]="(enter ID)","(autofill)",IF(Expenses7[[#This Row],[Employee ID]]="","",IFERROR(VLOOKUP(Expenses7[[#This Row],[Employee ID]],[1]!EmployeeInfo[#Data],7,0),"ID ERROR")))</f>
        <v/>
      </c>
      <c r="I542" s="94"/>
      <c r="J542" s="126"/>
      <c r="K542" s="126"/>
      <c r="L542" s="104" t="str">
        <f>IF(Expenses7[[#This Row],[Employee ID]]="(enter ID)","(autofill)",IF(Expenses7[[#This Row],[Employee ID]]="","",IFERROR(ROUND(Expenses7[[#This Row],['# of Hours]]*Expenses7[[#This Row],[Hourly Rate]],2),0)))</f>
        <v/>
      </c>
      <c r="M542" s="104" t="str">
        <f>IF(Expenses7[[#This Row],[Employee ID]]="(enter ID)","(autofill)",IF(Expenses7[[#This Row],[Employee ID]]="","",IFERROR(ROUND(ROUND(Expenses7[[#This Row],[Miles Traveled]]*0.655,2)+Expenses7[[#This Row],[Meals 
Cost]]+Expenses7[[#This Row],[Lodging Cost]],2),0)))</f>
        <v/>
      </c>
      <c r="N54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3" spans="1:14" x14ac:dyDescent="0.25">
      <c r="A543" s="89"/>
      <c r="B543" s="100" t="str">
        <f>IF(Expenses7[[#This Row],[Employee ID]]="(enter ID)","(autofill)",IF(Expenses7[[#This Row],[Employee ID]]="","",IFERROR(VLOOKUP(Expenses7[[#This Row],[Employee ID]],[1]!EmployeeInfo[#Data],3,0),"ID ERROR")))</f>
        <v/>
      </c>
      <c r="C543" s="90"/>
      <c r="D543" s="91"/>
      <c r="E543" s="92"/>
      <c r="F543" s="93"/>
      <c r="G543" s="136"/>
      <c r="H543" s="102" t="str">
        <f>IF(Expenses7[[#This Row],[Employee ID]]="(enter ID)","(autofill)",IF(Expenses7[[#This Row],[Employee ID]]="","",IFERROR(VLOOKUP(Expenses7[[#This Row],[Employee ID]],[1]!EmployeeInfo[#Data],7,0),"ID ERROR")))</f>
        <v/>
      </c>
      <c r="I543" s="94"/>
      <c r="J543" s="126"/>
      <c r="K543" s="126"/>
      <c r="L543" s="104" t="str">
        <f>IF(Expenses7[[#This Row],[Employee ID]]="(enter ID)","(autofill)",IF(Expenses7[[#This Row],[Employee ID]]="","",IFERROR(ROUND(Expenses7[[#This Row],['# of Hours]]*Expenses7[[#This Row],[Hourly Rate]],2),0)))</f>
        <v/>
      </c>
      <c r="M543" s="104" t="str">
        <f>IF(Expenses7[[#This Row],[Employee ID]]="(enter ID)","(autofill)",IF(Expenses7[[#This Row],[Employee ID]]="","",IFERROR(ROUND(ROUND(Expenses7[[#This Row],[Miles Traveled]]*0.655,2)+Expenses7[[#This Row],[Meals 
Cost]]+Expenses7[[#This Row],[Lodging Cost]],2),0)))</f>
        <v/>
      </c>
      <c r="N54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4" spans="1:14" x14ac:dyDescent="0.25">
      <c r="A544" s="89"/>
      <c r="B544" s="100" t="str">
        <f>IF(Expenses7[[#This Row],[Employee ID]]="(enter ID)","(autofill)",IF(Expenses7[[#This Row],[Employee ID]]="","",IFERROR(VLOOKUP(Expenses7[[#This Row],[Employee ID]],[1]!EmployeeInfo[#Data],3,0),"ID ERROR")))</f>
        <v/>
      </c>
      <c r="C544" s="90"/>
      <c r="D544" s="91"/>
      <c r="E544" s="92"/>
      <c r="F544" s="93"/>
      <c r="G544" s="136"/>
      <c r="H544" s="102" t="str">
        <f>IF(Expenses7[[#This Row],[Employee ID]]="(enter ID)","(autofill)",IF(Expenses7[[#This Row],[Employee ID]]="","",IFERROR(VLOOKUP(Expenses7[[#This Row],[Employee ID]],[1]!EmployeeInfo[#Data],7,0),"ID ERROR")))</f>
        <v/>
      </c>
      <c r="I544" s="94"/>
      <c r="J544" s="126"/>
      <c r="K544" s="126"/>
      <c r="L544" s="104" t="str">
        <f>IF(Expenses7[[#This Row],[Employee ID]]="(enter ID)","(autofill)",IF(Expenses7[[#This Row],[Employee ID]]="","",IFERROR(ROUND(Expenses7[[#This Row],['# of Hours]]*Expenses7[[#This Row],[Hourly Rate]],2),0)))</f>
        <v/>
      </c>
      <c r="M544" s="104" t="str">
        <f>IF(Expenses7[[#This Row],[Employee ID]]="(enter ID)","(autofill)",IF(Expenses7[[#This Row],[Employee ID]]="","",IFERROR(ROUND(ROUND(Expenses7[[#This Row],[Miles Traveled]]*0.655,2)+Expenses7[[#This Row],[Meals 
Cost]]+Expenses7[[#This Row],[Lodging Cost]],2),0)))</f>
        <v/>
      </c>
      <c r="N54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5" spans="1:14" x14ac:dyDescent="0.25">
      <c r="A545" s="89"/>
      <c r="B545" s="100" t="str">
        <f>IF(Expenses7[[#This Row],[Employee ID]]="(enter ID)","(autofill)",IF(Expenses7[[#This Row],[Employee ID]]="","",IFERROR(VLOOKUP(Expenses7[[#This Row],[Employee ID]],[1]!EmployeeInfo[#Data],3,0),"ID ERROR")))</f>
        <v/>
      </c>
      <c r="C545" s="90"/>
      <c r="D545" s="91"/>
      <c r="E545" s="92"/>
      <c r="F545" s="93"/>
      <c r="G545" s="136"/>
      <c r="H545" s="102" t="str">
        <f>IF(Expenses7[[#This Row],[Employee ID]]="(enter ID)","(autofill)",IF(Expenses7[[#This Row],[Employee ID]]="","",IFERROR(VLOOKUP(Expenses7[[#This Row],[Employee ID]],[1]!EmployeeInfo[#Data],7,0),"ID ERROR")))</f>
        <v/>
      </c>
      <c r="I545" s="94"/>
      <c r="J545" s="126"/>
      <c r="K545" s="126"/>
      <c r="L545" s="104" t="str">
        <f>IF(Expenses7[[#This Row],[Employee ID]]="(enter ID)","(autofill)",IF(Expenses7[[#This Row],[Employee ID]]="","",IFERROR(ROUND(Expenses7[[#This Row],['# of Hours]]*Expenses7[[#This Row],[Hourly Rate]],2),0)))</f>
        <v/>
      </c>
      <c r="M545" s="104" t="str">
        <f>IF(Expenses7[[#This Row],[Employee ID]]="(enter ID)","(autofill)",IF(Expenses7[[#This Row],[Employee ID]]="","",IFERROR(ROUND(ROUND(Expenses7[[#This Row],[Miles Traveled]]*0.655,2)+Expenses7[[#This Row],[Meals 
Cost]]+Expenses7[[#This Row],[Lodging Cost]],2),0)))</f>
        <v/>
      </c>
      <c r="N54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6" spans="1:14" x14ac:dyDescent="0.25">
      <c r="A546" s="89"/>
      <c r="B546" s="100" t="str">
        <f>IF(Expenses7[[#This Row],[Employee ID]]="(enter ID)","(autofill)",IF(Expenses7[[#This Row],[Employee ID]]="","",IFERROR(VLOOKUP(Expenses7[[#This Row],[Employee ID]],[1]!EmployeeInfo[#Data],3,0),"ID ERROR")))</f>
        <v/>
      </c>
      <c r="C546" s="90"/>
      <c r="D546" s="91"/>
      <c r="E546" s="92"/>
      <c r="F546" s="93"/>
      <c r="G546" s="136"/>
      <c r="H546" s="102" t="str">
        <f>IF(Expenses7[[#This Row],[Employee ID]]="(enter ID)","(autofill)",IF(Expenses7[[#This Row],[Employee ID]]="","",IFERROR(VLOOKUP(Expenses7[[#This Row],[Employee ID]],[1]!EmployeeInfo[#Data],7,0),"ID ERROR")))</f>
        <v/>
      </c>
      <c r="I546" s="94"/>
      <c r="J546" s="126"/>
      <c r="K546" s="126"/>
      <c r="L546" s="104" t="str">
        <f>IF(Expenses7[[#This Row],[Employee ID]]="(enter ID)","(autofill)",IF(Expenses7[[#This Row],[Employee ID]]="","",IFERROR(ROUND(Expenses7[[#This Row],['# of Hours]]*Expenses7[[#This Row],[Hourly Rate]],2),0)))</f>
        <v/>
      </c>
      <c r="M546" s="104" t="str">
        <f>IF(Expenses7[[#This Row],[Employee ID]]="(enter ID)","(autofill)",IF(Expenses7[[#This Row],[Employee ID]]="","",IFERROR(ROUND(ROUND(Expenses7[[#This Row],[Miles Traveled]]*0.655,2)+Expenses7[[#This Row],[Meals 
Cost]]+Expenses7[[#This Row],[Lodging Cost]],2),0)))</f>
        <v/>
      </c>
      <c r="N54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7" spans="1:14" x14ac:dyDescent="0.25">
      <c r="A547" s="89"/>
      <c r="B547" s="100" t="str">
        <f>IF(Expenses7[[#This Row],[Employee ID]]="(enter ID)","(autofill)",IF(Expenses7[[#This Row],[Employee ID]]="","",IFERROR(VLOOKUP(Expenses7[[#This Row],[Employee ID]],[1]!EmployeeInfo[#Data],3,0),"ID ERROR")))</f>
        <v/>
      </c>
      <c r="C547" s="90"/>
      <c r="D547" s="91"/>
      <c r="E547" s="92"/>
      <c r="F547" s="93"/>
      <c r="G547" s="136"/>
      <c r="H547" s="102" t="str">
        <f>IF(Expenses7[[#This Row],[Employee ID]]="(enter ID)","(autofill)",IF(Expenses7[[#This Row],[Employee ID]]="","",IFERROR(VLOOKUP(Expenses7[[#This Row],[Employee ID]],[1]!EmployeeInfo[#Data],7,0),"ID ERROR")))</f>
        <v/>
      </c>
      <c r="I547" s="94"/>
      <c r="J547" s="126"/>
      <c r="K547" s="126"/>
      <c r="L547" s="104" t="str">
        <f>IF(Expenses7[[#This Row],[Employee ID]]="(enter ID)","(autofill)",IF(Expenses7[[#This Row],[Employee ID]]="","",IFERROR(ROUND(Expenses7[[#This Row],['# of Hours]]*Expenses7[[#This Row],[Hourly Rate]],2),0)))</f>
        <v/>
      </c>
      <c r="M547" s="104" t="str">
        <f>IF(Expenses7[[#This Row],[Employee ID]]="(enter ID)","(autofill)",IF(Expenses7[[#This Row],[Employee ID]]="","",IFERROR(ROUND(ROUND(Expenses7[[#This Row],[Miles Traveled]]*0.655,2)+Expenses7[[#This Row],[Meals 
Cost]]+Expenses7[[#This Row],[Lodging Cost]],2),0)))</f>
        <v/>
      </c>
      <c r="N54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8" spans="1:14" x14ac:dyDescent="0.25">
      <c r="A548" s="89"/>
      <c r="B548" s="100" t="str">
        <f>IF(Expenses7[[#This Row],[Employee ID]]="(enter ID)","(autofill)",IF(Expenses7[[#This Row],[Employee ID]]="","",IFERROR(VLOOKUP(Expenses7[[#This Row],[Employee ID]],[1]!EmployeeInfo[#Data],3,0),"ID ERROR")))</f>
        <v/>
      </c>
      <c r="C548" s="90"/>
      <c r="D548" s="91"/>
      <c r="E548" s="92"/>
      <c r="F548" s="93"/>
      <c r="G548" s="136"/>
      <c r="H548" s="102" t="str">
        <f>IF(Expenses7[[#This Row],[Employee ID]]="(enter ID)","(autofill)",IF(Expenses7[[#This Row],[Employee ID]]="","",IFERROR(VLOOKUP(Expenses7[[#This Row],[Employee ID]],[1]!EmployeeInfo[#Data],7,0),"ID ERROR")))</f>
        <v/>
      </c>
      <c r="I548" s="94"/>
      <c r="J548" s="126"/>
      <c r="K548" s="126"/>
      <c r="L548" s="104" t="str">
        <f>IF(Expenses7[[#This Row],[Employee ID]]="(enter ID)","(autofill)",IF(Expenses7[[#This Row],[Employee ID]]="","",IFERROR(ROUND(Expenses7[[#This Row],['# of Hours]]*Expenses7[[#This Row],[Hourly Rate]],2),0)))</f>
        <v/>
      </c>
      <c r="M548" s="104" t="str">
        <f>IF(Expenses7[[#This Row],[Employee ID]]="(enter ID)","(autofill)",IF(Expenses7[[#This Row],[Employee ID]]="","",IFERROR(ROUND(ROUND(Expenses7[[#This Row],[Miles Traveled]]*0.655,2)+Expenses7[[#This Row],[Meals 
Cost]]+Expenses7[[#This Row],[Lodging Cost]],2),0)))</f>
        <v/>
      </c>
      <c r="N54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49" spans="1:14" x14ac:dyDescent="0.25">
      <c r="A549" s="89"/>
      <c r="B549" s="100" t="str">
        <f>IF(Expenses7[[#This Row],[Employee ID]]="(enter ID)","(autofill)",IF(Expenses7[[#This Row],[Employee ID]]="","",IFERROR(VLOOKUP(Expenses7[[#This Row],[Employee ID]],[1]!EmployeeInfo[#Data],3,0),"ID ERROR")))</f>
        <v/>
      </c>
      <c r="C549" s="90"/>
      <c r="D549" s="91"/>
      <c r="E549" s="92"/>
      <c r="F549" s="93"/>
      <c r="G549" s="136"/>
      <c r="H549" s="102" t="str">
        <f>IF(Expenses7[[#This Row],[Employee ID]]="(enter ID)","(autofill)",IF(Expenses7[[#This Row],[Employee ID]]="","",IFERROR(VLOOKUP(Expenses7[[#This Row],[Employee ID]],[1]!EmployeeInfo[#Data],7,0),"ID ERROR")))</f>
        <v/>
      </c>
      <c r="I549" s="94"/>
      <c r="J549" s="126"/>
      <c r="K549" s="126"/>
      <c r="L549" s="104" t="str">
        <f>IF(Expenses7[[#This Row],[Employee ID]]="(enter ID)","(autofill)",IF(Expenses7[[#This Row],[Employee ID]]="","",IFERROR(ROUND(Expenses7[[#This Row],['# of Hours]]*Expenses7[[#This Row],[Hourly Rate]],2),0)))</f>
        <v/>
      </c>
      <c r="M549" s="104" t="str">
        <f>IF(Expenses7[[#This Row],[Employee ID]]="(enter ID)","(autofill)",IF(Expenses7[[#This Row],[Employee ID]]="","",IFERROR(ROUND(ROUND(Expenses7[[#This Row],[Miles Traveled]]*0.655,2)+Expenses7[[#This Row],[Meals 
Cost]]+Expenses7[[#This Row],[Lodging Cost]],2),0)))</f>
        <v/>
      </c>
      <c r="N54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0" spans="1:14" x14ac:dyDescent="0.25">
      <c r="A550" s="89"/>
      <c r="B550" s="100" t="str">
        <f>IF(Expenses7[[#This Row],[Employee ID]]="(enter ID)","(autofill)",IF(Expenses7[[#This Row],[Employee ID]]="","",IFERROR(VLOOKUP(Expenses7[[#This Row],[Employee ID]],[1]!EmployeeInfo[#Data],3,0),"ID ERROR")))</f>
        <v/>
      </c>
      <c r="C550" s="90"/>
      <c r="D550" s="91"/>
      <c r="E550" s="92"/>
      <c r="F550" s="93"/>
      <c r="G550" s="136"/>
      <c r="H550" s="102" t="str">
        <f>IF(Expenses7[[#This Row],[Employee ID]]="(enter ID)","(autofill)",IF(Expenses7[[#This Row],[Employee ID]]="","",IFERROR(VLOOKUP(Expenses7[[#This Row],[Employee ID]],[1]!EmployeeInfo[#Data],7,0),"ID ERROR")))</f>
        <v/>
      </c>
      <c r="I550" s="94"/>
      <c r="J550" s="126"/>
      <c r="K550" s="126"/>
      <c r="L550" s="104" t="str">
        <f>IF(Expenses7[[#This Row],[Employee ID]]="(enter ID)","(autofill)",IF(Expenses7[[#This Row],[Employee ID]]="","",IFERROR(ROUND(Expenses7[[#This Row],['# of Hours]]*Expenses7[[#This Row],[Hourly Rate]],2),0)))</f>
        <v/>
      </c>
      <c r="M550" s="104" t="str">
        <f>IF(Expenses7[[#This Row],[Employee ID]]="(enter ID)","(autofill)",IF(Expenses7[[#This Row],[Employee ID]]="","",IFERROR(ROUND(ROUND(Expenses7[[#This Row],[Miles Traveled]]*0.655,2)+Expenses7[[#This Row],[Meals 
Cost]]+Expenses7[[#This Row],[Lodging Cost]],2),0)))</f>
        <v/>
      </c>
      <c r="N55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1" spans="1:14" x14ac:dyDescent="0.25">
      <c r="A551" s="89"/>
      <c r="B551" s="100" t="str">
        <f>IF(Expenses7[[#This Row],[Employee ID]]="(enter ID)","(autofill)",IF(Expenses7[[#This Row],[Employee ID]]="","",IFERROR(VLOOKUP(Expenses7[[#This Row],[Employee ID]],[1]!EmployeeInfo[#Data],3,0),"ID ERROR")))</f>
        <v/>
      </c>
      <c r="C551" s="90"/>
      <c r="D551" s="91"/>
      <c r="E551" s="92"/>
      <c r="F551" s="93"/>
      <c r="G551" s="136"/>
      <c r="H551" s="102" t="str">
        <f>IF(Expenses7[[#This Row],[Employee ID]]="(enter ID)","(autofill)",IF(Expenses7[[#This Row],[Employee ID]]="","",IFERROR(VLOOKUP(Expenses7[[#This Row],[Employee ID]],[1]!EmployeeInfo[#Data],7,0),"ID ERROR")))</f>
        <v/>
      </c>
      <c r="I551" s="94"/>
      <c r="J551" s="126"/>
      <c r="K551" s="126"/>
      <c r="L551" s="104" t="str">
        <f>IF(Expenses7[[#This Row],[Employee ID]]="(enter ID)","(autofill)",IF(Expenses7[[#This Row],[Employee ID]]="","",IFERROR(ROUND(Expenses7[[#This Row],['# of Hours]]*Expenses7[[#This Row],[Hourly Rate]],2),0)))</f>
        <v/>
      </c>
      <c r="M551" s="104" t="str">
        <f>IF(Expenses7[[#This Row],[Employee ID]]="(enter ID)","(autofill)",IF(Expenses7[[#This Row],[Employee ID]]="","",IFERROR(ROUND(ROUND(Expenses7[[#This Row],[Miles Traveled]]*0.655,2)+Expenses7[[#This Row],[Meals 
Cost]]+Expenses7[[#This Row],[Lodging Cost]],2),0)))</f>
        <v/>
      </c>
      <c r="N55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2" spans="1:14" x14ac:dyDescent="0.25">
      <c r="A552" s="89"/>
      <c r="B552" s="100" t="str">
        <f>IF(Expenses7[[#This Row],[Employee ID]]="(enter ID)","(autofill)",IF(Expenses7[[#This Row],[Employee ID]]="","",IFERROR(VLOOKUP(Expenses7[[#This Row],[Employee ID]],[1]!EmployeeInfo[#Data],3,0),"ID ERROR")))</f>
        <v/>
      </c>
      <c r="C552" s="90"/>
      <c r="D552" s="91"/>
      <c r="E552" s="92"/>
      <c r="F552" s="93"/>
      <c r="G552" s="136"/>
      <c r="H552" s="102" t="str">
        <f>IF(Expenses7[[#This Row],[Employee ID]]="(enter ID)","(autofill)",IF(Expenses7[[#This Row],[Employee ID]]="","",IFERROR(VLOOKUP(Expenses7[[#This Row],[Employee ID]],[1]!EmployeeInfo[#Data],7,0),"ID ERROR")))</f>
        <v/>
      </c>
      <c r="I552" s="94"/>
      <c r="J552" s="126"/>
      <c r="K552" s="126"/>
      <c r="L552" s="104" t="str">
        <f>IF(Expenses7[[#This Row],[Employee ID]]="(enter ID)","(autofill)",IF(Expenses7[[#This Row],[Employee ID]]="","",IFERROR(ROUND(Expenses7[[#This Row],['# of Hours]]*Expenses7[[#This Row],[Hourly Rate]],2),0)))</f>
        <v/>
      </c>
      <c r="M552" s="104" t="str">
        <f>IF(Expenses7[[#This Row],[Employee ID]]="(enter ID)","(autofill)",IF(Expenses7[[#This Row],[Employee ID]]="","",IFERROR(ROUND(ROUND(Expenses7[[#This Row],[Miles Traveled]]*0.655,2)+Expenses7[[#This Row],[Meals 
Cost]]+Expenses7[[#This Row],[Lodging Cost]],2),0)))</f>
        <v/>
      </c>
      <c r="N55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3" spans="1:14" x14ac:dyDescent="0.25">
      <c r="A553" s="89"/>
      <c r="B553" s="100" t="str">
        <f>IF(Expenses7[[#This Row],[Employee ID]]="(enter ID)","(autofill)",IF(Expenses7[[#This Row],[Employee ID]]="","",IFERROR(VLOOKUP(Expenses7[[#This Row],[Employee ID]],[1]!EmployeeInfo[#Data],3,0),"ID ERROR")))</f>
        <v/>
      </c>
      <c r="C553" s="90"/>
      <c r="D553" s="91"/>
      <c r="E553" s="92"/>
      <c r="F553" s="93"/>
      <c r="G553" s="136"/>
      <c r="H553" s="102" t="str">
        <f>IF(Expenses7[[#This Row],[Employee ID]]="(enter ID)","(autofill)",IF(Expenses7[[#This Row],[Employee ID]]="","",IFERROR(VLOOKUP(Expenses7[[#This Row],[Employee ID]],[1]!EmployeeInfo[#Data],7,0),"ID ERROR")))</f>
        <v/>
      </c>
      <c r="I553" s="94"/>
      <c r="J553" s="126"/>
      <c r="K553" s="126"/>
      <c r="L553" s="104" t="str">
        <f>IF(Expenses7[[#This Row],[Employee ID]]="(enter ID)","(autofill)",IF(Expenses7[[#This Row],[Employee ID]]="","",IFERROR(ROUND(Expenses7[[#This Row],['# of Hours]]*Expenses7[[#This Row],[Hourly Rate]],2),0)))</f>
        <v/>
      </c>
      <c r="M553" s="104" t="str">
        <f>IF(Expenses7[[#This Row],[Employee ID]]="(enter ID)","(autofill)",IF(Expenses7[[#This Row],[Employee ID]]="","",IFERROR(ROUND(ROUND(Expenses7[[#This Row],[Miles Traveled]]*0.655,2)+Expenses7[[#This Row],[Meals 
Cost]]+Expenses7[[#This Row],[Lodging Cost]],2),0)))</f>
        <v/>
      </c>
      <c r="N55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4" spans="1:14" x14ac:dyDescent="0.25">
      <c r="A554" s="89"/>
      <c r="B554" s="100" t="str">
        <f>IF(Expenses7[[#This Row],[Employee ID]]="(enter ID)","(autofill)",IF(Expenses7[[#This Row],[Employee ID]]="","",IFERROR(VLOOKUP(Expenses7[[#This Row],[Employee ID]],[1]!EmployeeInfo[#Data],3,0),"ID ERROR")))</f>
        <v/>
      </c>
      <c r="C554" s="90"/>
      <c r="D554" s="91"/>
      <c r="E554" s="92"/>
      <c r="F554" s="93"/>
      <c r="G554" s="136"/>
      <c r="H554" s="102" t="str">
        <f>IF(Expenses7[[#This Row],[Employee ID]]="(enter ID)","(autofill)",IF(Expenses7[[#This Row],[Employee ID]]="","",IFERROR(VLOOKUP(Expenses7[[#This Row],[Employee ID]],[1]!EmployeeInfo[#Data],7,0),"ID ERROR")))</f>
        <v/>
      </c>
      <c r="I554" s="94"/>
      <c r="J554" s="126"/>
      <c r="K554" s="126"/>
      <c r="L554" s="104" t="str">
        <f>IF(Expenses7[[#This Row],[Employee ID]]="(enter ID)","(autofill)",IF(Expenses7[[#This Row],[Employee ID]]="","",IFERROR(ROUND(Expenses7[[#This Row],['# of Hours]]*Expenses7[[#This Row],[Hourly Rate]],2),0)))</f>
        <v/>
      </c>
      <c r="M554" s="104" t="str">
        <f>IF(Expenses7[[#This Row],[Employee ID]]="(enter ID)","(autofill)",IF(Expenses7[[#This Row],[Employee ID]]="","",IFERROR(ROUND(ROUND(Expenses7[[#This Row],[Miles Traveled]]*0.655,2)+Expenses7[[#This Row],[Meals 
Cost]]+Expenses7[[#This Row],[Lodging Cost]],2),0)))</f>
        <v/>
      </c>
      <c r="N55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5" spans="1:14" x14ac:dyDescent="0.25">
      <c r="A555" s="89"/>
      <c r="B555" s="100" t="str">
        <f>IF(Expenses7[[#This Row],[Employee ID]]="(enter ID)","(autofill)",IF(Expenses7[[#This Row],[Employee ID]]="","",IFERROR(VLOOKUP(Expenses7[[#This Row],[Employee ID]],[1]!EmployeeInfo[#Data],3,0),"ID ERROR")))</f>
        <v/>
      </c>
      <c r="C555" s="90"/>
      <c r="D555" s="91"/>
      <c r="E555" s="92"/>
      <c r="F555" s="93"/>
      <c r="G555" s="136"/>
      <c r="H555" s="102" t="str">
        <f>IF(Expenses7[[#This Row],[Employee ID]]="(enter ID)","(autofill)",IF(Expenses7[[#This Row],[Employee ID]]="","",IFERROR(VLOOKUP(Expenses7[[#This Row],[Employee ID]],[1]!EmployeeInfo[#Data],7,0),"ID ERROR")))</f>
        <v/>
      </c>
      <c r="I555" s="94"/>
      <c r="J555" s="126"/>
      <c r="K555" s="126"/>
      <c r="L555" s="104" t="str">
        <f>IF(Expenses7[[#This Row],[Employee ID]]="(enter ID)","(autofill)",IF(Expenses7[[#This Row],[Employee ID]]="","",IFERROR(ROUND(Expenses7[[#This Row],['# of Hours]]*Expenses7[[#This Row],[Hourly Rate]],2),0)))</f>
        <v/>
      </c>
      <c r="M555" s="104" t="str">
        <f>IF(Expenses7[[#This Row],[Employee ID]]="(enter ID)","(autofill)",IF(Expenses7[[#This Row],[Employee ID]]="","",IFERROR(ROUND(ROUND(Expenses7[[#This Row],[Miles Traveled]]*0.655,2)+Expenses7[[#This Row],[Meals 
Cost]]+Expenses7[[#This Row],[Lodging Cost]],2),0)))</f>
        <v/>
      </c>
      <c r="N55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6" spans="1:14" x14ac:dyDescent="0.25">
      <c r="A556" s="89"/>
      <c r="B556" s="100" t="str">
        <f>IF(Expenses7[[#This Row],[Employee ID]]="(enter ID)","(autofill)",IF(Expenses7[[#This Row],[Employee ID]]="","",IFERROR(VLOOKUP(Expenses7[[#This Row],[Employee ID]],[1]!EmployeeInfo[#Data],3,0),"ID ERROR")))</f>
        <v/>
      </c>
      <c r="C556" s="90"/>
      <c r="D556" s="91"/>
      <c r="E556" s="92"/>
      <c r="F556" s="93"/>
      <c r="G556" s="136"/>
      <c r="H556" s="102" t="str">
        <f>IF(Expenses7[[#This Row],[Employee ID]]="(enter ID)","(autofill)",IF(Expenses7[[#This Row],[Employee ID]]="","",IFERROR(VLOOKUP(Expenses7[[#This Row],[Employee ID]],[1]!EmployeeInfo[#Data],7,0),"ID ERROR")))</f>
        <v/>
      </c>
      <c r="I556" s="94"/>
      <c r="J556" s="126"/>
      <c r="K556" s="126"/>
      <c r="L556" s="104" t="str">
        <f>IF(Expenses7[[#This Row],[Employee ID]]="(enter ID)","(autofill)",IF(Expenses7[[#This Row],[Employee ID]]="","",IFERROR(ROUND(Expenses7[[#This Row],['# of Hours]]*Expenses7[[#This Row],[Hourly Rate]],2),0)))</f>
        <v/>
      </c>
      <c r="M556" s="104" t="str">
        <f>IF(Expenses7[[#This Row],[Employee ID]]="(enter ID)","(autofill)",IF(Expenses7[[#This Row],[Employee ID]]="","",IFERROR(ROUND(ROUND(Expenses7[[#This Row],[Miles Traveled]]*0.655,2)+Expenses7[[#This Row],[Meals 
Cost]]+Expenses7[[#This Row],[Lodging Cost]],2),0)))</f>
        <v/>
      </c>
      <c r="N55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7" spans="1:14" x14ac:dyDescent="0.25">
      <c r="A557" s="89"/>
      <c r="B557" s="100" t="str">
        <f>IF(Expenses7[[#This Row],[Employee ID]]="(enter ID)","(autofill)",IF(Expenses7[[#This Row],[Employee ID]]="","",IFERROR(VLOOKUP(Expenses7[[#This Row],[Employee ID]],[1]!EmployeeInfo[#Data],3,0),"ID ERROR")))</f>
        <v/>
      </c>
      <c r="C557" s="90"/>
      <c r="D557" s="91"/>
      <c r="E557" s="92"/>
      <c r="F557" s="93"/>
      <c r="G557" s="136"/>
      <c r="H557" s="102" t="str">
        <f>IF(Expenses7[[#This Row],[Employee ID]]="(enter ID)","(autofill)",IF(Expenses7[[#This Row],[Employee ID]]="","",IFERROR(VLOOKUP(Expenses7[[#This Row],[Employee ID]],[1]!EmployeeInfo[#Data],7,0),"ID ERROR")))</f>
        <v/>
      </c>
      <c r="I557" s="94"/>
      <c r="J557" s="126"/>
      <c r="K557" s="126"/>
      <c r="L557" s="104" t="str">
        <f>IF(Expenses7[[#This Row],[Employee ID]]="(enter ID)","(autofill)",IF(Expenses7[[#This Row],[Employee ID]]="","",IFERROR(ROUND(Expenses7[[#This Row],['# of Hours]]*Expenses7[[#This Row],[Hourly Rate]],2),0)))</f>
        <v/>
      </c>
      <c r="M557" s="104" t="str">
        <f>IF(Expenses7[[#This Row],[Employee ID]]="(enter ID)","(autofill)",IF(Expenses7[[#This Row],[Employee ID]]="","",IFERROR(ROUND(ROUND(Expenses7[[#This Row],[Miles Traveled]]*0.655,2)+Expenses7[[#This Row],[Meals 
Cost]]+Expenses7[[#This Row],[Lodging Cost]],2),0)))</f>
        <v/>
      </c>
      <c r="N55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8" spans="1:14" x14ac:dyDescent="0.25">
      <c r="A558" s="89"/>
      <c r="B558" s="100" t="str">
        <f>IF(Expenses7[[#This Row],[Employee ID]]="(enter ID)","(autofill)",IF(Expenses7[[#This Row],[Employee ID]]="","",IFERROR(VLOOKUP(Expenses7[[#This Row],[Employee ID]],[1]!EmployeeInfo[#Data],3,0),"ID ERROR")))</f>
        <v/>
      </c>
      <c r="C558" s="90"/>
      <c r="D558" s="91"/>
      <c r="E558" s="92"/>
      <c r="F558" s="93"/>
      <c r="G558" s="136"/>
      <c r="H558" s="102" t="str">
        <f>IF(Expenses7[[#This Row],[Employee ID]]="(enter ID)","(autofill)",IF(Expenses7[[#This Row],[Employee ID]]="","",IFERROR(VLOOKUP(Expenses7[[#This Row],[Employee ID]],[1]!EmployeeInfo[#Data],7,0),"ID ERROR")))</f>
        <v/>
      </c>
      <c r="I558" s="94"/>
      <c r="J558" s="126"/>
      <c r="K558" s="126"/>
      <c r="L558" s="104" t="str">
        <f>IF(Expenses7[[#This Row],[Employee ID]]="(enter ID)","(autofill)",IF(Expenses7[[#This Row],[Employee ID]]="","",IFERROR(ROUND(Expenses7[[#This Row],['# of Hours]]*Expenses7[[#This Row],[Hourly Rate]],2),0)))</f>
        <v/>
      </c>
      <c r="M558" s="104" t="str">
        <f>IF(Expenses7[[#This Row],[Employee ID]]="(enter ID)","(autofill)",IF(Expenses7[[#This Row],[Employee ID]]="","",IFERROR(ROUND(ROUND(Expenses7[[#This Row],[Miles Traveled]]*0.655,2)+Expenses7[[#This Row],[Meals 
Cost]]+Expenses7[[#This Row],[Lodging Cost]],2),0)))</f>
        <v/>
      </c>
      <c r="N55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59" spans="1:14" x14ac:dyDescent="0.25">
      <c r="A559" s="89"/>
      <c r="B559" s="100" t="str">
        <f>IF(Expenses7[[#This Row],[Employee ID]]="(enter ID)","(autofill)",IF(Expenses7[[#This Row],[Employee ID]]="","",IFERROR(VLOOKUP(Expenses7[[#This Row],[Employee ID]],[1]!EmployeeInfo[#Data],3,0),"ID ERROR")))</f>
        <v/>
      </c>
      <c r="C559" s="90"/>
      <c r="D559" s="91"/>
      <c r="E559" s="92"/>
      <c r="F559" s="93"/>
      <c r="G559" s="136"/>
      <c r="H559" s="102" t="str">
        <f>IF(Expenses7[[#This Row],[Employee ID]]="(enter ID)","(autofill)",IF(Expenses7[[#This Row],[Employee ID]]="","",IFERROR(VLOOKUP(Expenses7[[#This Row],[Employee ID]],[1]!EmployeeInfo[#Data],7,0),"ID ERROR")))</f>
        <v/>
      </c>
      <c r="I559" s="94"/>
      <c r="J559" s="126"/>
      <c r="K559" s="126"/>
      <c r="L559" s="104" t="str">
        <f>IF(Expenses7[[#This Row],[Employee ID]]="(enter ID)","(autofill)",IF(Expenses7[[#This Row],[Employee ID]]="","",IFERROR(ROUND(Expenses7[[#This Row],['# of Hours]]*Expenses7[[#This Row],[Hourly Rate]],2),0)))</f>
        <v/>
      </c>
      <c r="M559" s="104" t="str">
        <f>IF(Expenses7[[#This Row],[Employee ID]]="(enter ID)","(autofill)",IF(Expenses7[[#This Row],[Employee ID]]="","",IFERROR(ROUND(ROUND(Expenses7[[#This Row],[Miles Traveled]]*0.655,2)+Expenses7[[#This Row],[Meals 
Cost]]+Expenses7[[#This Row],[Lodging Cost]],2),0)))</f>
        <v/>
      </c>
      <c r="N55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0" spans="1:14" x14ac:dyDescent="0.25">
      <c r="A560" s="89"/>
      <c r="B560" s="100" t="str">
        <f>IF(Expenses7[[#This Row],[Employee ID]]="(enter ID)","(autofill)",IF(Expenses7[[#This Row],[Employee ID]]="","",IFERROR(VLOOKUP(Expenses7[[#This Row],[Employee ID]],[1]!EmployeeInfo[#Data],3,0),"ID ERROR")))</f>
        <v/>
      </c>
      <c r="C560" s="90"/>
      <c r="D560" s="91"/>
      <c r="E560" s="92"/>
      <c r="F560" s="93"/>
      <c r="G560" s="136"/>
      <c r="H560" s="102" t="str">
        <f>IF(Expenses7[[#This Row],[Employee ID]]="(enter ID)","(autofill)",IF(Expenses7[[#This Row],[Employee ID]]="","",IFERROR(VLOOKUP(Expenses7[[#This Row],[Employee ID]],[1]!EmployeeInfo[#Data],7,0),"ID ERROR")))</f>
        <v/>
      </c>
      <c r="I560" s="94"/>
      <c r="J560" s="126"/>
      <c r="K560" s="126"/>
      <c r="L560" s="104" t="str">
        <f>IF(Expenses7[[#This Row],[Employee ID]]="(enter ID)","(autofill)",IF(Expenses7[[#This Row],[Employee ID]]="","",IFERROR(ROUND(Expenses7[[#This Row],['# of Hours]]*Expenses7[[#This Row],[Hourly Rate]],2),0)))</f>
        <v/>
      </c>
      <c r="M560" s="104" t="str">
        <f>IF(Expenses7[[#This Row],[Employee ID]]="(enter ID)","(autofill)",IF(Expenses7[[#This Row],[Employee ID]]="","",IFERROR(ROUND(ROUND(Expenses7[[#This Row],[Miles Traveled]]*0.655,2)+Expenses7[[#This Row],[Meals 
Cost]]+Expenses7[[#This Row],[Lodging Cost]],2),0)))</f>
        <v/>
      </c>
      <c r="N56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1" spans="1:14" x14ac:dyDescent="0.25">
      <c r="A561" s="89"/>
      <c r="B561" s="100" t="str">
        <f>IF(Expenses7[[#This Row],[Employee ID]]="(enter ID)","(autofill)",IF(Expenses7[[#This Row],[Employee ID]]="","",IFERROR(VLOOKUP(Expenses7[[#This Row],[Employee ID]],[1]!EmployeeInfo[#Data],3,0),"ID ERROR")))</f>
        <v/>
      </c>
      <c r="C561" s="90"/>
      <c r="D561" s="91"/>
      <c r="E561" s="92"/>
      <c r="F561" s="93"/>
      <c r="G561" s="136"/>
      <c r="H561" s="102" t="str">
        <f>IF(Expenses7[[#This Row],[Employee ID]]="(enter ID)","(autofill)",IF(Expenses7[[#This Row],[Employee ID]]="","",IFERROR(VLOOKUP(Expenses7[[#This Row],[Employee ID]],[1]!EmployeeInfo[#Data],7,0),"ID ERROR")))</f>
        <v/>
      </c>
      <c r="I561" s="94"/>
      <c r="J561" s="126"/>
      <c r="K561" s="126"/>
      <c r="L561" s="104" t="str">
        <f>IF(Expenses7[[#This Row],[Employee ID]]="(enter ID)","(autofill)",IF(Expenses7[[#This Row],[Employee ID]]="","",IFERROR(ROUND(Expenses7[[#This Row],['# of Hours]]*Expenses7[[#This Row],[Hourly Rate]],2),0)))</f>
        <v/>
      </c>
      <c r="M561" s="104" t="str">
        <f>IF(Expenses7[[#This Row],[Employee ID]]="(enter ID)","(autofill)",IF(Expenses7[[#This Row],[Employee ID]]="","",IFERROR(ROUND(ROUND(Expenses7[[#This Row],[Miles Traveled]]*0.655,2)+Expenses7[[#This Row],[Meals 
Cost]]+Expenses7[[#This Row],[Lodging Cost]],2),0)))</f>
        <v/>
      </c>
      <c r="N56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2" spans="1:14" x14ac:dyDescent="0.25">
      <c r="A562" s="89"/>
      <c r="B562" s="100" t="str">
        <f>IF(Expenses7[[#This Row],[Employee ID]]="(enter ID)","(autofill)",IF(Expenses7[[#This Row],[Employee ID]]="","",IFERROR(VLOOKUP(Expenses7[[#This Row],[Employee ID]],[1]!EmployeeInfo[#Data],3,0),"ID ERROR")))</f>
        <v/>
      </c>
      <c r="C562" s="90"/>
      <c r="D562" s="91"/>
      <c r="E562" s="92"/>
      <c r="F562" s="93"/>
      <c r="G562" s="136"/>
      <c r="H562" s="102" t="str">
        <f>IF(Expenses7[[#This Row],[Employee ID]]="(enter ID)","(autofill)",IF(Expenses7[[#This Row],[Employee ID]]="","",IFERROR(VLOOKUP(Expenses7[[#This Row],[Employee ID]],[1]!EmployeeInfo[#Data],7,0),"ID ERROR")))</f>
        <v/>
      </c>
      <c r="I562" s="94"/>
      <c r="J562" s="126"/>
      <c r="K562" s="126"/>
      <c r="L562" s="104" t="str">
        <f>IF(Expenses7[[#This Row],[Employee ID]]="(enter ID)","(autofill)",IF(Expenses7[[#This Row],[Employee ID]]="","",IFERROR(ROUND(Expenses7[[#This Row],['# of Hours]]*Expenses7[[#This Row],[Hourly Rate]],2),0)))</f>
        <v/>
      </c>
      <c r="M562" s="104" t="str">
        <f>IF(Expenses7[[#This Row],[Employee ID]]="(enter ID)","(autofill)",IF(Expenses7[[#This Row],[Employee ID]]="","",IFERROR(ROUND(ROUND(Expenses7[[#This Row],[Miles Traveled]]*0.655,2)+Expenses7[[#This Row],[Meals 
Cost]]+Expenses7[[#This Row],[Lodging Cost]],2),0)))</f>
        <v/>
      </c>
      <c r="N56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3" spans="1:14" x14ac:dyDescent="0.25">
      <c r="A563" s="89"/>
      <c r="B563" s="100" t="str">
        <f>IF(Expenses7[[#This Row],[Employee ID]]="(enter ID)","(autofill)",IF(Expenses7[[#This Row],[Employee ID]]="","",IFERROR(VLOOKUP(Expenses7[[#This Row],[Employee ID]],[1]!EmployeeInfo[#Data],3,0),"ID ERROR")))</f>
        <v/>
      </c>
      <c r="C563" s="90"/>
      <c r="D563" s="91"/>
      <c r="E563" s="92"/>
      <c r="F563" s="93"/>
      <c r="G563" s="136"/>
      <c r="H563" s="102" t="str">
        <f>IF(Expenses7[[#This Row],[Employee ID]]="(enter ID)","(autofill)",IF(Expenses7[[#This Row],[Employee ID]]="","",IFERROR(VLOOKUP(Expenses7[[#This Row],[Employee ID]],[1]!EmployeeInfo[#Data],7,0),"ID ERROR")))</f>
        <v/>
      </c>
      <c r="I563" s="94"/>
      <c r="J563" s="126"/>
      <c r="K563" s="126"/>
      <c r="L563" s="104" t="str">
        <f>IF(Expenses7[[#This Row],[Employee ID]]="(enter ID)","(autofill)",IF(Expenses7[[#This Row],[Employee ID]]="","",IFERROR(ROUND(Expenses7[[#This Row],['# of Hours]]*Expenses7[[#This Row],[Hourly Rate]],2),0)))</f>
        <v/>
      </c>
      <c r="M563" s="104" t="str">
        <f>IF(Expenses7[[#This Row],[Employee ID]]="(enter ID)","(autofill)",IF(Expenses7[[#This Row],[Employee ID]]="","",IFERROR(ROUND(ROUND(Expenses7[[#This Row],[Miles Traveled]]*0.655,2)+Expenses7[[#This Row],[Meals 
Cost]]+Expenses7[[#This Row],[Lodging Cost]],2),0)))</f>
        <v/>
      </c>
      <c r="N56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4" spans="1:14" x14ac:dyDescent="0.25">
      <c r="A564" s="89"/>
      <c r="B564" s="100" t="str">
        <f>IF(Expenses7[[#This Row],[Employee ID]]="(enter ID)","(autofill)",IF(Expenses7[[#This Row],[Employee ID]]="","",IFERROR(VLOOKUP(Expenses7[[#This Row],[Employee ID]],[1]!EmployeeInfo[#Data],3,0),"ID ERROR")))</f>
        <v/>
      </c>
      <c r="C564" s="90"/>
      <c r="D564" s="91"/>
      <c r="E564" s="92"/>
      <c r="F564" s="93"/>
      <c r="G564" s="136"/>
      <c r="H564" s="102" t="str">
        <f>IF(Expenses7[[#This Row],[Employee ID]]="(enter ID)","(autofill)",IF(Expenses7[[#This Row],[Employee ID]]="","",IFERROR(VLOOKUP(Expenses7[[#This Row],[Employee ID]],[1]!EmployeeInfo[#Data],7,0),"ID ERROR")))</f>
        <v/>
      </c>
      <c r="I564" s="94"/>
      <c r="J564" s="126"/>
      <c r="K564" s="126"/>
      <c r="L564" s="104" t="str">
        <f>IF(Expenses7[[#This Row],[Employee ID]]="(enter ID)","(autofill)",IF(Expenses7[[#This Row],[Employee ID]]="","",IFERROR(ROUND(Expenses7[[#This Row],['# of Hours]]*Expenses7[[#This Row],[Hourly Rate]],2),0)))</f>
        <v/>
      </c>
      <c r="M564" s="104" t="str">
        <f>IF(Expenses7[[#This Row],[Employee ID]]="(enter ID)","(autofill)",IF(Expenses7[[#This Row],[Employee ID]]="","",IFERROR(ROUND(ROUND(Expenses7[[#This Row],[Miles Traveled]]*0.655,2)+Expenses7[[#This Row],[Meals 
Cost]]+Expenses7[[#This Row],[Lodging Cost]],2),0)))</f>
        <v/>
      </c>
      <c r="N56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5" spans="1:14" x14ac:dyDescent="0.25">
      <c r="A565" s="89"/>
      <c r="B565" s="100" t="str">
        <f>IF(Expenses7[[#This Row],[Employee ID]]="(enter ID)","(autofill)",IF(Expenses7[[#This Row],[Employee ID]]="","",IFERROR(VLOOKUP(Expenses7[[#This Row],[Employee ID]],[1]!EmployeeInfo[#Data],3,0),"ID ERROR")))</f>
        <v/>
      </c>
      <c r="C565" s="90"/>
      <c r="D565" s="91"/>
      <c r="E565" s="92"/>
      <c r="F565" s="93"/>
      <c r="G565" s="136"/>
      <c r="H565" s="102" t="str">
        <f>IF(Expenses7[[#This Row],[Employee ID]]="(enter ID)","(autofill)",IF(Expenses7[[#This Row],[Employee ID]]="","",IFERROR(VLOOKUP(Expenses7[[#This Row],[Employee ID]],[1]!EmployeeInfo[#Data],7,0),"ID ERROR")))</f>
        <v/>
      </c>
      <c r="I565" s="94"/>
      <c r="J565" s="126"/>
      <c r="K565" s="126"/>
      <c r="L565" s="104" t="str">
        <f>IF(Expenses7[[#This Row],[Employee ID]]="(enter ID)","(autofill)",IF(Expenses7[[#This Row],[Employee ID]]="","",IFERROR(ROUND(Expenses7[[#This Row],['# of Hours]]*Expenses7[[#This Row],[Hourly Rate]],2),0)))</f>
        <v/>
      </c>
      <c r="M565" s="104" t="str">
        <f>IF(Expenses7[[#This Row],[Employee ID]]="(enter ID)","(autofill)",IF(Expenses7[[#This Row],[Employee ID]]="","",IFERROR(ROUND(ROUND(Expenses7[[#This Row],[Miles Traveled]]*0.655,2)+Expenses7[[#This Row],[Meals 
Cost]]+Expenses7[[#This Row],[Lodging Cost]],2),0)))</f>
        <v/>
      </c>
      <c r="N56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6" spans="1:14" x14ac:dyDescent="0.25">
      <c r="A566" s="89"/>
      <c r="B566" s="100" t="str">
        <f>IF(Expenses7[[#This Row],[Employee ID]]="(enter ID)","(autofill)",IF(Expenses7[[#This Row],[Employee ID]]="","",IFERROR(VLOOKUP(Expenses7[[#This Row],[Employee ID]],[1]!EmployeeInfo[#Data],3,0),"ID ERROR")))</f>
        <v/>
      </c>
      <c r="C566" s="90"/>
      <c r="D566" s="91"/>
      <c r="E566" s="92"/>
      <c r="F566" s="93"/>
      <c r="G566" s="136"/>
      <c r="H566" s="102" t="str">
        <f>IF(Expenses7[[#This Row],[Employee ID]]="(enter ID)","(autofill)",IF(Expenses7[[#This Row],[Employee ID]]="","",IFERROR(VLOOKUP(Expenses7[[#This Row],[Employee ID]],[1]!EmployeeInfo[#Data],7,0),"ID ERROR")))</f>
        <v/>
      </c>
      <c r="I566" s="94"/>
      <c r="J566" s="126"/>
      <c r="K566" s="126"/>
      <c r="L566" s="104" t="str">
        <f>IF(Expenses7[[#This Row],[Employee ID]]="(enter ID)","(autofill)",IF(Expenses7[[#This Row],[Employee ID]]="","",IFERROR(ROUND(Expenses7[[#This Row],['# of Hours]]*Expenses7[[#This Row],[Hourly Rate]],2),0)))</f>
        <v/>
      </c>
      <c r="M566" s="104" t="str">
        <f>IF(Expenses7[[#This Row],[Employee ID]]="(enter ID)","(autofill)",IF(Expenses7[[#This Row],[Employee ID]]="","",IFERROR(ROUND(ROUND(Expenses7[[#This Row],[Miles Traveled]]*0.655,2)+Expenses7[[#This Row],[Meals 
Cost]]+Expenses7[[#This Row],[Lodging Cost]],2),0)))</f>
        <v/>
      </c>
      <c r="N56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7" spans="1:14" x14ac:dyDescent="0.25">
      <c r="A567" s="89"/>
      <c r="B567" s="100" t="str">
        <f>IF(Expenses7[[#This Row],[Employee ID]]="(enter ID)","(autofill)",IF(Expenses7[[#This Row],[Employee ID]]="","",IFERROR(VLOOKUP(Expenses7[[#This Row],[Employee ID]],[1]!EmployeeInfo[#Data],3,0),"ID ERROR")))</f>
        <v/>
      </c>
      <c r="C567" s="90"/>
      <c r="D567" s="91"/>
      <c r="E567" s="92"/>
      <c r="F567" s="93"/>
      <c r="G567" s="136"/>
      <c r="H567" s="102" t="str">
        <f>IF(Expenses7[[#This Row],[Employee ID]]="(enter ID)","(autofill)",IF(Expenses7[[#This Row],[Employee ID]]="","",IFERROR(VLOOKUP(Expenses7[[#This Row],[Employee ID]],[1]!EmployeeInfo[#Data],7,0),"ID ERROR")))</f>
        <v/>
      </c>
      <c r="I567" s="94"/>
      <c r="J567" s="126"/>
      <c r="K567" s="126"/>
      <c r="L567" s="104" t="str">
        <f>IF(Expenses7[[#This Row],[Employee ID]]="(enter ID)","(autofill)",IF(Expenses7[[#This Row],[Employee ID]]="","",IFERROR(ROUND(Expenses7[[#This Row],['# of Hours]]*Expenses7[[#This Row],[Hourly Rate]],2),0)))</f>
        <v/>
      </c>
      <c r="M567" s="104" t="str">
        <f>IF(Expenses7[[#This Row],[Employee ID]]="(enter ID)","(autofill)",IF(Expenses7[[#This Row],[Employee ID]]="","",IFERROR(ROUND(ROUND(Expenses7[[#This Row],[Miles Traveled]]*0.655,2)+Expenses7[[#This Row],[Meals 
Cost]]+Expenses7[[#This Row],[Lodging Cost]],2),0)))</f>
        <v/>
      </c>
      <c r="N56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8" spans="1:14" x14ac:dyDescent="0.25">
      <c r="A568" s="89"/>
      <c r="B568" s="100" t="str">
        <f>IF(Expenses7[[#This Row],[Employee ID]]="(enter ID)","(autofill)",IF(Expenses7[[#This Row],[Employee ID]]="","",IFERROR(VLOOKUP(Expenses7[[#This Row],[Employee ID]],[1]!EmployeeInfo[#Data],3,0),"ID ERROR")))</f>
        <v/>
      </c>
      <c r="C568" s="90"/>
      <c r="D568" s="91"/>
      <c r="E568" s="92"/>
      <c r="F568" s="93"/>
      <c r="G568" s="136"/>
      <c r="H568" s="102" t="str">
        <f>IF(Expenses7[[#This Row],[Employee ID]]="(enter ID)","(autofill)",IF(Expenses7[[#This Row],[Employee ID]]="","",IFERROR(VLOOKUP(Expenses7[[#This Row],[Employee ID]],[1]!EmployeeInfo[#Data],7,0),"ID ERROR")))</f>
        <v/>
      </c>
      <c r="I568" s="94"/>
      <c r="J568" s="126"/>
      <c r="K568" s="126"/>
      <c r="L568" s="104" t="str">
        <f>IF(Expenses7[[#This Row],[Employee ID]]="(enter ID)","(autofill)",IF(Expenses7[[#This Row],[Employee ID]]="","",IFERROR(ROUND(Expenses7[[#This Row],['# of Hours]]*Expenses7[[#This Row],[Hourly Rate]],2),0)))</f>
        <v/>
      </c>
      <c r="M568" s="104" t="str">
        <f>IF(Expenses7[[#This Row],[Employee ID]]="(enter ID)","(autofill)",IF(Expenses7[[#This Row],[Employee ID]]="","",IFERROR(ROUND(ROUND(Expenses7[[#This Row],[Miles Traveled]]*0.655,2)+Expenses7[[#This Row],[Meals 
Cost]]+Expenses7[[#This Row],[Lodging Cost]],2),0)))</f>
        <v/>
      </c>
      <c r="N56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69" spans="1:14" x14ac:dyDescent="0.25">
      <c r="A569" s="89"/>
      <c r="B569" s="100" t="str">
        <f>IF(Expenses7[[#This Row],[Employee ID]]="(enter ID)","(autofill)",IF(Expenses7[[#This Row],[Employee ID]]="","",IFERROR(VLOOKUP(Expenses7[[#This Row],[Employee ID]],[1]!EmployeeInfo[#Data],3,0),"ID ERROR")))</f>
        <v/>
      </c>
      <c r="C569" s="90"/>
      <c r="D569" s="91"/>
      <c r="E569" s="92"/>
      <c r="F569" s="93"/>
      <c r="G569" s="136"/>
      <c r="H569" s="102" t="str">
        <f>IF(Expenses7[[#This Row],[Employee ID]]="(enter ID)","(autofill)",IF(Expenses7[[#This Row],[Employee ID]]="","",IFERROR(VLOOKUP(Expenses7[[#This Row],[Employee ID]],[1]!EmployeeInfo[#Data],7,0),"ID ERROR")))</f>
        <v/>
      </c>
      <c r="I569" s="94"/>
      <c r="J569" s="126"/>
      <c r="K569" s="126"/>
      <c r="L569" s="104" t="str">
        <f>IF(Expenses7[[#This Row],[Employee ID]]="(enter ID)","(autofill)",IF(Expenses7[[#This Row],[Employee ID]]="","",IFERROR(ROUND(Expenses7[[#This Row],['# of Hours]]*Expenses7[[#This Row],[Hourly Rate]],2),0)))</f>
        <v/>
      </c>
      <c r="M569" s="104" t="str">
        <f>IF(Expenses7[[#This Row],[Employee ID]]="(enter ID)","(autofill)",IF(Expenses7[[#This Row],[Employee ID]]="","",IFERROR(ROUND(ROUND(Expenses7[[#This Row],[Miles Traveled]]*0.655,2)+Expenses7[[#This Row],[Meals 
Cost]]+Expenses7[[#This Row],[Lodging Cost]],2),0)))</f>
        <v/>
      </c>
      <c r="N56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0" spans="1:14" x14ac:dyDescent="0.25">
      <c r="A570" s="89"/>
      <c r="B570" s="100" t="str">
        <f>IF(Expenses7[[#This Row],[Employee ID]]="(enter ID)","(autofill)",IF(Expenses7[[#This Row],[Employee ID]]="","",IFERROR(VLOOKUP(Expenses7[[#This Row],[Employee ID]],[1]!EmployeeInfo[#Data],3,0),"ID ERROR")))</f>
        <v/>
      </c>
      <c r="C570" s="90"/>
      <c r="D570" s="91"/>
      <c r="E570" s="92"/>
      <c r="F570" s="93"/>
      <c r="G570" s="136"/>
      <c r="H570" s="102" t="str">
        <f>IF(Expenses7[[#This Row],[Employee ID]]="(enter ID)","(autofill)",IF(Expenses7[[#This Row],[Employee ID]]="","",IFERROR(VLOOKUP(Expenses7[[#This Row],[Employee ID]],[1]!EmployeeInfo[#Data],7,0),"ID ERROR")))</f>
        <v/>
      </c>
      <c r="I570" s="94"/>
      <c r="J570" s="126"/>
      <c r="K570" s="126"/>
      <c r="L570" s="104" t="str">
        <f>IF(Expenses7[[#This Row],[Employee ID]]="(enter ID)","(autofill)",IF(Expenses7[[#This Row],[Employee ID]]="","",IFERROR(ROUND(Expenses7[[#This Row],['# of Hours]]*Expenses7[[#This Row],[Hourly Rate]],2),0)))</f>
        <v/>
      </c>
      <c r="M570" s="104" t="str">
        <f>IF(Expenses7[[#This Row],[Employee ID]]="(enter ID)","(autofill)",IF(Expenses7[[#This Row],[Employee ID]]="","",IFERROR(ROUND(ROUND(Expenses7[[#This Row],[Miles Traveled]]*0.655,2)+Expenses7[[#This Row],[Meals 
Cost]]+Expenses7[[#This Row],[Lodging Cost]],2),0)))</f>
        <v/>
      </c>
      <c r="N57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1" spans="1:14" x14ac:dyDescent="0.25">
      <c r="A571" s="89"/>
      <c r="B571" s="100" t="str">
        <f>IF(Expenses7[[#This Row],[Employee ID]]="(enter ID)","(autofill)",IF(Expenses7[[#This Row],[Employee ID]]="","",IFERROR(VLOOKUP(Expenses7[[#This Row],[Employee ID]],[1]!EmployeeInfo[#Data],3,0),"ID ERROR")))</f>
        <v/>
      </c>
      <c r="C571" s="90"/>
      <c r="D571" s="91"/>
      <c r="E571" s="92"/>
      <c r="F571" s="93"/>
      <c r="G571" s="136"/>
      <c r="H571" s="102" t="str">
        <f>IF(Expenses7[[#This Row],[Employee ID]]="(enter ID)","(autofill)",IF(Expenses7[[#This Row],[Employee ID]]="","",IFERROR(VLOOKUP(Expenses7[[#This Row],[Employee ID]],[1]!EmployeeInfo[#Data],7,0),"ID ERROR")))</f>
        <v/>
      </c>
      <c r="I571" s="94"/>
      <c r="J571" s="126"/>
      <c r="K571" s="126"/>
      <c r="L571" s="104" t="str">
        <f>IF(Expenses7[[#This Row],[Employee ID]]="(enter ID)","(autofill)",IF(Expenses7[[#This Row],[Employee ID]]="","",IFERROR(ROUND(Expenses7[[#This Row],['# of Hours]]*Expenses7[[#This Row],[Hourly Rate]],2),0)))</f>
        <v/>
      </c>
      <c r="M571" s="104" t="str">
        <f>IF(Expenses7[[#This Row],[Employee ID]]="(enter ID)","(autofill)",IF(Expenses7[[#This Row],[Employee ID]]="","",IFERROR(ROUND(ROUND(Expenses7[[#This Row],[Miles Traveled]]*0.655,2)+Expenses7[[#This Row],[Meals 
Cost]]+Expenses7[[#This Row],[Lodging Cost]],2),0)))</f>
        <v/>
      </c>
      <c r="N57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2" spans="1:14" x14ac:dyDescent="0.25">
      <c r="A572" s="89"/>
      <c r="B572" s="100" t="str">
        <f>IF(Expenses7[[#This Row],[Employee ID]]="(enter ID)","(autofill)",IF(Expenses7[[#This Row],[Employee ID]]="","",IFERROR(VLOOKUP(Expenses7[[#This Row],[Employee ID]],[1]!EmployeeInfo[#Data],3,0),"ID ERROR")))</f>
        <v/>
      </c>
      <c r="C572" s="90"/>
      <c r="D572" s="91"/>
      <c r="E572" s="92"/>
      <c r="F572" s="93"/>
      <c r="G572" s="136"/>
      <c r="H572" s="102" t="str">
        <f>IF(Expenses7[[#This Row],[Employee ID]]="(enter ID)","(autofill)",IF(Expenses7[[#This Row],[Employee ID]]="","",IFERROR(VLOOKUP(Expenses7[[#This Row],[Employee ID]],[1]!EmployeeInfo[#Data],7,0),"ID ERROR")))</f>
        <v/>
      </c>
      <c r="I572" s="94"/>
      <c r="J572" s="126"/>
      <c r="K572" s="126"/>
      <c r="L572" s="104" t="str">
        <f>IF(Expenses7[[#This Row],[Employee ID]]="(enter ID)","(autofill)",IF(Expenses7[[#This Row],[Employee ID]]="","",IFERROR(ROUND(Expenses7[[#This Row],['# of Hours]]*Expenses7[[#This Row],[Hourly Rate]],2),0)))</f>
        <v/>
      </c>
      <c r="M572" s="104" t="str">
        <f>IF(Expenses7[[#This Row],[Employee ID]]="(enter ID)","(autofill)",IF(Expenses7[[#This Row],[Employee ID]]="","",IFERROR(ROUND(ROUND(Expenses7[[#This Row],[Miles Traveled]]*0.655,2)+Expenses7[[#This Row],[Meals 
Cost]]+Expenses7[[#This Row],[Lodging Cost]],2),0)))</f>
        <v/>
      </c>
      <c r="N57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3" spans="1:14" x14ac:dyDescent="0.25">
      <c r="A573" s="89"/>
      <c r="B573" s="100" t="str">
        <f>IF(Expenses7[[#This Row],[Employee ID]]="(enter ID)","(autofill)",IF(Expenses7[[#This Row],[Employee ID]]="","",IFERROR(VLOOKUP(Expenses7[[#This Row],[Employee ID]],[1]!EmployeeInfo[#Data],3,0),"ID ERROR")))</f>
        <v/>
      </c>
      <c r="C573" s="90"/>
      <c r="D573" s="91"/>
      <c r="E573" s="92"/>
      <c r="F573" s="93"/>
      <c r="G573" s="136"/>
      <c r="H573" s="102" t="str">
        <f>IF(Expenses7[[#This Row],[Employee ID]]="(enter ID)","(autofill)",IF(Expenses7[[#This Row],[Employee ID]]="","",IFERROR(VLOOKUP(Expenses7[[#This Row],[Employee ID]],[1]!EmployeeInfo[#Data],7,0),"ID ERROR")))</f>
        <v/>
      </c>
      <c r="I573" s="94"/>
      <c r="J573" s="126"/>
      <c r="K573" s="126"/>
      <c r="L573" s="104" t="str">
        <f>IF(Expenses7[[#This Row],[Employee ID]]="(enter ID)","(autofill)",IF(Expenses7[[#This Row],[Employee ID]]="","",IFERROR(ROUND(Expenses7[[#This Row],['# of Hours]]*Expenses7[[#This Row],[Hourly Rate]],2),0)))</f>
        <v/>
      </c>
      <c r="M573" s="104" t="str">
        <f>IF(Expenses7[[#This Row],[Employee ID]]="(enter ID)","(autofill)",IF(Expenses7[[#This Row],[Employee ID]]="","",IFERROR(ROUND(ROUND(Expenses7[[#This Row],[Miles Traveled]]*0.655,2)+Expenses7[[#This Row],[Meals 
Cost]]+Expenses7[[#This Row],[Lodging Cost]],2),0)))</f>
        <v/>
      </c>
      <c r="N57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4" spans="1:14" x14ac:dyDescent="0.25">
      <c r="A574" s="89"/>
      <c r="B574" s="100" t="str">
        <f>IF(Expenses7[[#This Row],[Employee ID]]="(enter ID)","(autofill)",IF(Expenses7[[#This Row],[Employee ID]]="","",IFERROR(VLOOKUP(Expenses7[[#This Row],[Employee ID]],[1]!EmployeeInfo[#Data],3,0),"ID ERROR")))</f>
        <v/>
      </c>
      <c r="C574" s="90"/>
      <c r="D574" s="91"/>
      <c r="E574" s="92"/>
      <c r="F574" s="93"/>
      <c r="G574" s="136"/>
      <c r="H574" s="102" t="str">
        <f>IF(Expenses7[[#This Row],[Employee ID]]="(enter ID)","(autofill)",IF(Expenses7[[#This Row],[Employee ID]]="","",IFERROR(VLOOKUP(Expenses7[[#This Row],[Employee ID]],[1]!EmployeeInfo[#Data],7,0),"ID ERROR")))</f>
        <v/>
      </c>
      <c r="I574" s="94"/>
      <c r="J574" s="126"/>
      <c r="K574" s="126"/>
      <c r="L574" s="104" t="str">
        <f>IF(Expenses7[[#This Row],[Employee ID]]="(enter ID)","(autofill)",IF(Expenses7[[#This Row],[Employee ID]]="","",IFERROR(ROUND(Expenses7[[#This Row],['# of Hours]]*Expenses7[[#This Row],[Hourly Rate]],2),0)))</f>
        <v/>
      </c>
      <c r="M574" s="104" t="str">
        <f>IF(Expenses7[[#This Row],[Employee ID]]="(enter ID)","(autofill)",IF(Expenses7[[#This Row],[Employee ID]]="","",IFERROR(ROUND(ROUND(Expenses7[[#This Row],[Miles Traveled]]*0.655,2)+Expenses7[[#This Row],[Meals 
Cost]]+Expenses7[[#This Row],[Lodging Cost]],2),0)))</f>
        <v/>
      </c>
      <c r="N57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5" spans="1:14" x14ac:dyDescent="0.25">
      <c r="A575" s="89"/>
      <c r="B575" s="100" t="str">
        <f>IF(Expenses7[[#This Row],[Employee ID]]="(enter ID)","(autofill)",IF(Expenses7[[#This Row],[Employee ID]]="","",IFERROR(VLOOKUP(Expenses7[[#This Row],[Employee ID]],[1]!EmployeeInfo[#Data],3,0),"ID ERROR")))</f>
        <v/>
      </c>
      <c r="C575" s="90"/>
      <c r="D575" s="91"/>
      <c r="E575" s="92"/>
      <c r="F575" s="93"/>
      <c r="G575" s="136"/>
      <c r="H575" s="102" t="str">
        <f>IF(Expenses7[[#This Row],[Employee ID]]="(enter ID)","(autofill)",IF(Expenses7[[#This Row],[Employee ID]]="","",IFERROR(VLOOKUP(Expenses7[[#This Row],[Employee ID]],[1]!EmployeeInfo[#Data],7,0),"ID ERROR")))</f>
        <v/>
      </c>
      <c r="I575" s="94"/>
      <c r="J575" s="126"/>
      <c r="K575" s="126"/>
      <c r="L575" s="104" t="str">
        <f>IF(Expenses7[[#This Row],[Employee ID]]="(enter ID)","(autofill)",IF(Expenses7[[#This Row],[Employee ID]]="","",IFERROR(ROUND(Expenses7[[#This Row],['# of Hours]]*Expenses7[[#This Row],[Hourly Rate]],2),0)))</f>
        <v/>
      </c>
      <c r="M575" s="104" t="str">
        <f>IF(Expenses7[[#This Row],[Employee ID]]="(enter ID)","(autofill)",IF(Expenses7[[#This Row],[Employee ID]]="","",IFERROR(ROUND(ROUND(Expenses7[[#This Row],[Miles Traveled]]*0.655,2)+Expenses7[[#This Row],[Meals 
Cost]]+Expenses7[[#This Row],[Lodging Cost]],2),0)))</f>
        <v/>
      </c>
      <c r="N57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6" spans="1:14" x14ac:dyDescent="0.25">
      <c r="A576" s="89"/>
      <c r="B576" s="100" t="str">
        <f>IF(Expenses7[[#This Row],[Employee ID]]="(enter ID)","(autofill)",IF(Expenses7[[#This Row],[Employee ID]]="","",IFERROR(VLOOKUP(Expenses7[[#This Row],[Employee ID]],[1]!EmployeeInfo[#Data],3,0),"ID ERROR")))</f>
        <v/>
      </c>
      <c r="C576" s="90"/>
      <c r="D576" s="91"/>
      <c r="E576" s="92"/>
      <c r="F576" s="93"/>
      <c r="G576" s="136"/>
      <c r="H576" s="102" t="str">
        <f>IF(Expenses7[[#This Row],[Employee ID]]="(enter ID)","(autofill)",IF(Expenses7[[#This Row],[Employee ID]]="","",IFERROR(VLOOKUP(Expenses7[[#This Row],[Employee ID]],[1]!EmployeeInfo[#Data],7,0),"ID ERROR")))</f>
        <v/>
      </c>
      <c r="I576" s="94"/>
      <c r="J576" s="126"/>
      <c r="K576" s="126"/>
      <c r="L576" s="104" t="str">
        <f>IF(Expenses7[[#This Row],[Employee ID]]="(enter ID)","(autofill)",IF(Expenses7[[#This Row],[Employee ID]]="","",IFERROR(ROUND(Expenses7[[#This Row],['# of Hours]]*Expenses7[[#This Row],[Hourly Rate]],2),0)))</f>
        <v/>
      </c>
      <c r="M576" s="104" t="str">
        <f>IF(Expenses7[[#This Row],[Employee ID]]="(enter ID)","(autofill)",IF(Expenses7[[#This Row],[Employee ID]]="","",IFERROR(ROUND(ROUND(Expenses7[[#This Row],[Miles Traveled]]*0.655,2)+Expenses7[[#This Row],[Meals 
Cost]]+Expenses7[[#This Row],[Lodging Cost]],2),0)))</f>
        <v/>
      </c>
      <c r="N57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7" spans="1:14" x14ac:dyDescent="0.25">
      <c r="A577" s="89"/>
      <c r="B577" s="100" t="str">
        <f>IF(Expenses7[[#This Row],[Employee ID]]="(enter ID)","(autofill)",IF(Expenses7[[#This Row],[Employee ID]]="","",IFERROR(VLOOKUP(Expenses7[[#This Row],[Employee ID]],[1]!EmployeeInfo[#Data],3,0),"ID ERROR")))</f>
        <v/>
      </c>
      <c r="C577" s="90"/>
      <c r="D577" s="91"/>
      <c r="E577" s="92"/>
      <c r="F577" s="93"/>
      <c r="G577" s="136"/>
      <c r="H577" s="102" t="str">
        <f>IF(Expenses7[[#This Row],[Employee ID]]="(enter ID)","(autofill)",IF(Expenses7[[#This Row],[Employee ID]]="","",IFERROR(VLOOKUP(Expenses7[[#This Row],[Employee ID]],[1]!EmployeeInfo[#Data],7,0),"ID ERROR")))</f>
        <v/>
      </c>
      <c r="I577" s="94"/>
      <c r="J577" s="126"/>
      <c r="K577" s="126"/>
      <c r="L577" s="104" t="str">
        <f>IF(Expenses7[[#This Row],[Employee ID]]="(enter ID)","(autofill)",IF(Expenses7[[#This Row],[Employee ID]]="","",IFERROR(ROUND(Expenses7[[#This Row],['# of Hours]]*Expenses7[[#This Row],[Hourly Rate]],2),0)))</f>
        <v/>
      </c>
      <c r="M577" s="104" t="str">
        <f>IF(Expenses7[[#This Row],[Employee ID]]="(enter ID)","(autofill)",IF(Expenses7[[#This Row],[Employee ID]]="","",IFERROR(ROUND(ROUND(Expenses7[[#This Row],[Miles Traveled]]*0.655,2)+Expenses7[[#This Row],[Meals 
Cost]]+Expenses7[[#This Row],[Lodging Cost]],2),0)))</f>
        <v/>
      </c>
      <c r="N57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8" spans="1:14" x14ac:dyDescent="0.25">
      <c r="A578" s="89"/>
      <c r="B578" s="100" t="str">
        <f>IF(Expenses7[[#This Row],[Employee ID]]="(enter ID)","(autofill)",IF(Expenses7[[#This Row],[Employee ID]]="","",IFERROR(VLOOKUP(Expenses7[[#This Row],[Employee ID]],[1]!EmployeeInfo[#Data],3,0),"ID ERROR")))</f>
        <v/>
      </c>
      <c r="C578" s="90"/>
      <c r="D578" s="91"/>
      <c r="E578" s="92"/>
      <c r="F578" s="93"/>
      <c r="G578" s="136"/>
      <c r="H578" s="102" t="str">
        <f>IF(Expenses7[[#This Row],[Employee ID]]="(enter ID)","(autofill)",IF(Expenses7[[#This Row],[Employee ID]]="","",IFERROR(VLOOKUP(Expenses7[[#This Row],[Employee ID]],[1]!EmployeeInfo[#Data],7,0),"ID ERROR")))</f>
        <v/>
      </c>
      <c r="I578" s="94"/>
      <c r="J578" s="126"/>
      <c r="K578" s="126"/>
      <c r="L578" s="104" t="str">
        <f>IF(Expenses7[[#This Row],[Employee ID]]="(enter ID)","(autofill)",IF(Expenses7[[#This Row],[Employee ID]]="","",IFERROR(ROUND(Expenses7[[#This Row],['# of Hours]]*Expenses7[[#This Row],[Hourly Rate]],2),0)))</f>
        <v/>
      </c>
      <c r="M578" s="104" t="str">
        <f>IF(Expenses7[[#This Row],[Employee ID]]="(enter ID)","(autofill)",IF(Expenses7[[#This Row],[Employee ID]]="","",IFERROR(ROUND(ROUND(Expenses7[[#This Row],[Miles Traveled]]*0.655,2)+Expenses7[[#This Row],[Meals 
Cost]]+Expenses7[[#This Row],[Lodging Cost]],2),0)))</f>
        <v/>
      </c>
      <c r="N57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79" spans="1:14" x14ac:dyDescent="0.25">
      <c r="A579" s="89"/>
      <c r="B579" s="100" t="str">
        <f>IF(Expenses7[[#This Row],[Employee ID]]="(enter ID)","(autofill)",IF(Expenses7[[#This Row],[Employee ID]]="","",IFERROR(VLOOKUP(Expenses7[[#This Row],[Employee ID]],[1]!EmployeeInfo[#Data],3,0),"ID ERROR")))</f>
        <v/>
      </c>
      <c r="C579" s="90"/>
      <c r="D579" s="91"/>
      <c r="E579" s="92"/>
      <c r="F579" s="93"/>
      <c r="G579" s="136"/>
      <c r="H579" s="102" t="str">
        <f>IF(Expenses7[[#This Row],[Employee ID]]="(enter ID)","(autofill)",IF(Expenses7[[#This Row],[Employee ID]]="","",IFERROR(VLOOKUP(Expenses7[[#This Row],[Employee ID]],[1]!EmployeeInfo[#Data],7,0),"ID ERROR")))</f>
        <v/>
      </c>
      <c r="I579" s="94"/>
      <c r="J579" s="126"/>
      <c r="K579" s="126"/>
      <c r="L579" s="104" t="str">
        <f>IF(Expenses7[[#This Row],[Employee ID]]="(enter ID)","(autofill)",IF(Expenses7[[#This Row],[Employee ID]]="","",IFERROR(ROUND(Expenses7[[#This Row],['# of Hours]]*Expenses7[[#This Row],[Hourly Rate]],2),0)))</f>
        <v/>
      </c>
      <c r="M579" s="104" t="str">
        <f>IF(Expenses7[[#This Row],[Employee ID]]="(enter ID)","(autofill)",IF(Expenses7[[#This Row],[Employee ID]]="","",IFERROR(ROUND(ROUND(Expenses7[[#This Row],[Miles Traveled]]*0.655,2)+Expenses7[[#This Row],[Meals 
Cost]]+Expenses7[[#This Row],[Lodging Cost]],2),0)))</f>
        <v/>
      </c>
      <c r="N57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0" spans="1:14" x14ac:dyDescent="0.25">
      <c r="A580" s="89"/>
      <c r="B580" s="100" t="str">
        <f>IF(Expenses7[[#This Row],[Employee ID]]="(enter ID)","(autofill)",IF(Expenses7[[#This Row],[Employee ID]]="","",IFERROR(VLOOKUP(Expenses7[[#This Row],[Employee ID]],[1]!EmployeeInfo[#Data],3,0),"ID ERROR")))</f>
        <v/>
      </c>
      <c r="C580" s="90"/>
      <c r="D580" s="91"/>
      <c r="E580" s="92"/>
      <c r="F580" s="93"/>
      <c r="G580" s="136"/>
      <c r="H580" s="102" t="str">
        <f>IF(Expenses7[[#This Row],[Employee ID]]="(enter ID)","(autofill)",IF(Expenses7[[#This Row],[Employee ID]]="","",IFERROR(VLOOKUP(Expenses7[[#This Row],[Employee ID]],[1]!EmployeeInfo[#Data],7,0),"ID ERROR")))</f>
        <v/>
      </c>
      <c r="I580" s="94"/>
      <c r="J580" s="126"/>
      <c r="K580" s="126"/>
      <c r="L580" s="104" t="str">
        <f>IF(Expenses7[[#This Row],[Employee ID]]="(enter ID)","(autofill)",IF(Expenses7[[#This Row],[Employee ID]]="","",IFERROR(ROUND(Expenses7[[#This Row],['# of Hours]]*Expenses7[[#This Row],[Hourly Rate]],2),0)))</f>
        <v/>
      </c>
      <c r="M580" s="104" t="str">
        <f>IF(Expenses7[[#This Row],[Employee ID]]="(enter ID)","(autofill)",IF(Expenses7[[#This Row],[Employee ID]]="","",IFERROR(ROUND(ROUND(Expenses7[[#This Row],[Miles Traveled]]*0.655,2)+Expenses7[[#This Row],[Meals 
Cost]]+Expenses7[[#This Row],[Lodging Cost]],2),0)))</f>
        <v/>
      </c>
      <c r="N58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1" spans="1:14" x14ac:dyDescent="0.25">
      <c r="A581" s="89"/>
      <c r="B581" s="100" t="str">
        <f>IF(Expenses7[[#This Row],[Employee ID]]="(enter ID)","(autofill)",IF(Expenses7[[#This Row],[Employee ID]]="","",IFERROR(VLOOKUP(Expenses7[[#This Row],[Employee ID]],[1]!EmployeeInfo[#Data],3,0),"ID ERROR")))</f>
        <v/>
      </c>
      <c r="C581" s="90"/>
      <c r="D581" s="91"/>
      <c r="E581" s="92"/>
      <c r="F581" s="93"/>
      <c r="G581" s="136"/>
      <c r="H581" s="102" t="str">
        <f>IF(Expenses7[[#This Row],[Employee ID]]="(enter ID)","(autofill)",IF(Expenses7[[#This Row],[Employee ID]]="","",IFERROR(VLOOKUP(Expenses7[[#This Row],[Employee ID]],[1]!EmployeeInfo[#Data],7,0),"ID ERROR")))</f>
        <v/>
      </c>
      <c r="I581" s="94"/>
      <c r="J581" s="126"/>
      <c r="K581" s="126"/>
      <c r="L581" s="104" t="str">
        <f>IF(Expenses7[[#This Row],[Employee ID]]="(enter ID)","(autofill)",IF(Expenses7[[#This Row],[Employee ID]]="","",IFERROR(ROUND(Expenses7[[#This Row],['# of Hours]]*Expenses7[[#This Row],[Hourly Rate]],2),0)))</f>
        <v/>
      </c>
      <c r="M581" s="104" t="str">
        <f>IF(Expenses7[[#This Row],[Employee ID]]="(enter ID)","(autofill)",IF(Expenses7[[#This Row],[Employee ID]]="","",IFERROR(ROUND(ROUND(Expenses7[[#This Row],[Miles Traveled]]*0.655,2)+Expenses7[[#This Row],[Meals 
Cost]]+Expenses7[[#This Row],[Lodging Cost]],2),0)))</f>
        <v/>
      </c>
      <c r="N58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2" spans="1:14" x14ac:dyDescent="0.25">
      <c r="A582" s="89"/>
      <c r="B582" s="100" t="str">
        <f>IF(Expenses7[[#This Row],[Employee ID]]="(enter ID)","(autofill)",IF(Expenses7[[#This Row],[Employee ID]]="","",IFERROR(VLOOKUP(Expenses7[[#This Row],[Employee ID]],[1]!EmployeeInfo[#Data],3,0),"ID ERROR")))</f>
        <v/>
      </c>
      <c r="C582" s="90"/>
      <c r="D582" s="91"/>
      <c r="E582" s="92"/>
      <c r="F582" s="93"/>
      <c r="G582" s="136"/>
      <c r="H582" s="102" t="str">
        <f>IF(Expenses7[[#This Row],[Employee ID]]="(enter ID)","(autofill)",IF(Expenses7[[#This Row],[Employee ID]]="","",IFERROR(VLOOKUP(Expenses7[[#This Row],[Employee ID]],[1]!EmployeeInfo[#Data],7,0),"ID ERROR")))</f>
        <v/>
      </c>
      <c r="I582" s="94"/>
      <c r="J582" s="126"/>
      <c r="K582" s="126"/>
      <c r="L582" s="104" t="str">
        <f>IF(Expenses7[[#This Row],[Employee ID]]="(enter ID)","(autofill)",IF(Expenses7[[#This Row],[Employee ID]]="","",IFERROR(ROUND(Expenses7[[#This Row],['# of Hours]]*Expenses7[[#This Row],[Hourly Rate]],2),0)))</f>
        <v/>
      </c>
      <c r="M582" s="104" t="str">
        <f>IF(Expenses7[[#This Row],[Employee ID]]="(enter ID)","(autofill)",IF(Expenses7[[#This Row],[Employee ID]]="","",IFERROR(ROUND(ROUND(Expenses7[[#This Row],[Miles Traveled]]*0.655,2)+Expenses7[[#This Row],[Meals 
Cost]]+Expenses7[[#This Row],[Lodging Cost]],2),0)))</f>
        <v/>
      </c>
      <c r="N58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3" spans="1:14" x14ac:dyDescent="0.25">
      <c r="A583" s="89"/>
      <c r="B583" s="100" t="str">
        <f>IF(Expenses7[[#This Row],[Employee ID]]="(enter ID)","(autofill)",IF(Expenses7[[#This Row],[Employee ID]]="","",IFERROR(VLOOKUP(Expenses7[[#This Row],[Employee ID]],[1]!EmployeeInfo[#Data],3,0),"ID ERROR")))</f>
        <v/>
      </c>
      <c r="C583" s="90"/>
      <c r="D583" s="91"/>
      <c r="E583" s="92"/>
      <c r="F583" s="93"/>
      <c r="G583" s="136"/>
      <c r="H583" s="102" t="str">
        <f>IF(Expenses7[[#This Row],[Employee ID]]="(enter ID)","(autofill)",IF(Expenses7[[#This Row],[Employee ID]]="","",IFERROR(VLOOKUP(Expenses7[[#This Row],[Employee ID]],[1]!EmployeeInfo[#Data],7,0),"ID ERROR")))</f>
        <v/>
      </c>
      <c r="I583" s="94"/>
      <c r="J583" s="126"/>
      <c r="K583" s="126"/>
      <c r="L583" s="104" t="str">
        <f>IF(Expenses7[[#This Row],[Employee ID]]="(enter ID)","(autofill)",IF(Expenses7[[#This Row],[Employee ID]]="","",IFERROR(ROUND(Expenses7[[#This Row],['# of Hours]]*Expenses7[[#This Row],[Hourly Rate]],2),0)))</f>
        <v/>
      </c>
      <c r="M583" s="104" t="str">
        <f>IF(Expenses7[[#This Row],[Employee ID]]="(enter ID)","(autofill)",IF(Expenses7[[#This Row],[Employee ID]]="","",IFERROR(ROUND(ROUND(Expenses7[[#This Row],[Miles Traveled]]*0.655,2)+Expenses7[[#This Row],[Meals 
Cost]]+Expenses7[[#This Row],[Lodging Cost]],2),0)))</f>
        <v/>
      </c>
      <c r="N58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4" spans="1:14" x14ac:dyDescent="0.25">
      <c r="A584" s="89"/>
      <c r="B584" s="100" t="str">
        <f>IF(Expenses7[[#This Row],[Employee ID]]="(enter ID)","(autofill)",IF(Expenses7[[#This Row],[Employee ID]]="","",IFERROR(VLOOKUP(Expenses7[[#This Row],[Employee ID]],[1]!EmployeeInfo[#Data],3,0),"ID ERROR")))</f>
        <v/>
      </c>
      <c r="C584" s="90"/>
      <c r="D584" s="91"/>
      <c r="E584" s="92"/>
      <c r="F584" s="93"/>
      <c r="G584" s="136"/>
      <c r="H584" s="102" t="str">
        <f>IF(Expenses7[[#This Row],[Employee ID]]="(enter ID)","(autofill)",IF(Expenses7[[#This Row],[Employee ID]]="","",IFERROR(VLOOKUP(Expenses7[[#This Row],[Employee ID]],[1]!EmployeeInfo[#Data],7,0),"ID ERROR")))</f>
        <v/>
      </c>
      <c r="I584" s="94"/>
      <c r="J584" s="126"/>
      <c r="K584" s="126"/>
      <c r="L584" s="104" t="str">
        <f>IF(Expenses7[[#This Row],[Employee ID]]="(enter ID)","(autofill)",IF(Expenses7[[#This Row],[Employee ID]]="","",IFERROR(ROUND(Expenses7[[#This Row],['# of Hours]]*Expenses7[[#This Row],[Hourly Rate]],2),0)))</f>
        <v/>
      </c>
      <c r="M584" s="104" t="str">
        <f>IF(Expenses7[[#This Row],[Employee ID]]="(enter ID)","(autofill)",IF(Expenses7[[#This Row],[Employee ID]]="","",IFERROR(ROUND(ROUND(Expenses7[[#This Row],[Miles Traveled]]*0.655,2)+Expenses7[[#This Row],[Meals 
Cost]]+Expenses7[[#This Row],[Lodging Cost]],2),0)))</f>
        <v/>
      </c>
      <c r="N58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5" spans="1:14" x14ac:dyDescent="0.25">
      <c r="A585" s="89"/>
      <c r="B585" s="100" t="str">
        <f>IF(Expenses7[[#This Row],[Employee ID]]="(enter ID)","(autofill)",IF(Expenses7[[#This Row],[Employee ID]]="","",IFERROR(VLOOKUP(Expenses7[[#This Row],[Employee ID]],[1]!EmployeeInfo[#Data],3,0),"ID ERROR")))</f>
        <v/>
      </c>
      <c r="C585" s="90"/>
      <c r="D585" s="91"/>
      <c r="E585" s="92"/>
      <c r="F585" s="93"/>
      <c r="G585" s="136"/>
      <c r="H585" s="102" t="str">
        <f>IF(Expenses7[[#This Row],[Employee ID]]="(enter ID)","(autofill)",IF(Expenses7[[#This Row],[Employee ID]]="","",IFERROR(VLOOKUP(Expenses7[[#This Row],[Employee ID]],[1]!EmployeeInfo[#Data],7,0),"ID ERROR")))</f>
        <v/>
      </c>
      <c r="I585" s="94"/>
      <c r="J585" s="126"/>
      <c r="K585" s="126"/>
      <c r="L585" s="104" t="str">
        <f>IF(Expenses7[[#This Row],[Employee ID]]="(enter ID)","(autofill)",IF(Expenses7[[#This Row],[Employee ID]]="","",IFERROR(ROUND(Expenses7[[#This Row],['# of Hours]]*Expenses7[[#This Row],[Hourly Rate]],2),0)))</f>
        <v/>
      </c>
      <c r="M585" s="104" t="str">
        <f>IF(Expenses7[[#This Row],[Employee ID]]="(enter ID)","(autofill)",IF(Expenses7[[#This Row],[Employee ID]]="","",IFERROR(ROUND(ROUND(Expenses7[[#This Row],[Miles Traveled]]*0.655,2)+Expenses7[[#This Row],[Meals 
Cost]]+Expenses7[[#This Row],[Lodging Cost]],2),0)))</f>
        <v/>
      </c>
      <c r="N58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6" spans="1:14" x14ac:dyDescent="0.25">
      <c r="A586" s="89"/>
      <c r="B586" s="100" t="str">
        <f>IF(Expenses7[[#This Row],[Employee ID]]="(enter ID)","(autofill)",IF(Expenses7[[#This Row],[Employee ID]]="","",IFERROR(VLOOKUP(Expenses7[[#This Row],[Employee ID]],[1]!EmployeeInfo[#Data],3,0),"ID ERROR")))</f>
        <v/>
      </c>
      <c r="C586" s="90"/>
      <c r="D586" s="91"/>
      <c r="E586" s="92"/>
      <c r="F586" s="93"/>
      <c r="G586" s="136"/>
      <c r="H586" s="102" t="str">
        <f>IF(Expenses7[[#This Row],[Employee ID]]="(enter ID)","(autofill)",IF(Expenses7[[#This Row],[Employee ID]]="","",IFERROR(VLOOKUP(Expenses7[[#This Row],[Employee ID]],[1]!EmployeeInfo[#Data],7,0),"ID ERROR")))</f>
        <v/>
      </c>
      <c r="I586" s="94"/>
      <c r="J586" s="126"/>
      <c r="K586" s="126"/>
      <c r="L586" s="104" t="str">
        <f>IF(Expenses7[[#This Row],[Employee ID]]="(enter ID)","(autofill)",IF(Expenses7[[#This Row],[Employee ID]]="","",IFERROR(ROUND(Expenses7[[#This Row],['# of Hours]]*Expenses7[[#This Row],[Hourly Rate]],2),0)))</f>
        <v/>
      </c>
      <c r="M586" s="104" t="str">
        <f>IF(Expenses7[[#This Row],[Employee ID]]="(enter ID)","(autofill)",IF(Expenses7[[#This Row],[Employee ID]]="","",IFERROR(ROUND(ROUND(Expenses7[[#This Row],[Miles Traveled]]*0.655,2)+Expenses7[[#This Row],[Meals 
Cost]]+Expenses7[[#This Row],[Lodging Cost]],2),0)))</f>
        <v/>
      </c>
      <c r="N58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7" spans="1:14" x14ac:dyDescent="0.25">
      <c r="A587" s="89"/>
      <c r="B587" s="100" t="str">
        <f>IF(Expenses7[[#This Row],[Employee ID]]="(enter ID)","(autofill)",IF(Expenses7[[#This Row],[Employee ID]]="","",IFERROR(VLOOKUP(Expenses7[[#This Row],[Employee ID]],[1]!EmployeeInfo[#Data],3,0),"ID ERROR")))</f>
        <v/>
      </c>
      <c r="C587" s="90"/>
      <c r="D587" s="91"/>
      <c r="E587" s="92"/>
      <c r="F587" s="93"/>
      <c r="G587" s="136"/>
      <c r="H587" s="102" t="str">
        <f>IF(Expenses7[[#This Row],[Employee ID]]="(enter ID)","(autofill)",IF(Expenses7[[#This Row],[Employee ID]]="","",IFERROR(VLOOKUP(Expenses7[[#This Row],[Employee ID]],[1]!EmployeeInfo[#Data],7,0),"ID ERROR")))</f>
        <v/>
      </c>
      <c r="I587" s="94"/>
      <c r="J587" s="126"/>
      <c r="K587" s="126"/>
      <c r="L587" s="104" t="str">
        <f>IF(Expenses7[[#This Row],[Employee ID]]="(enter ID)","(autofill)",IF(Expenses7[[#This Row],[Employee ID]]="","",IFERROR(ROUND(Expenses7[[#This Row],['# of Hours]]*Expenses7[[#This Row],[Hourly Rate]],2),0)))</f>
        <v/>
      </c>
      <c r="M587" s="104" t="str">
        <f>IF(Expenses7[[#This Row],[Employee ID]]="(enter ID)","(autofill)",IF(Expenses7[[#This Row],[Employee ID]]="","",IFERROR(ROUND(ROUND(Expenses7[[#This Row],[Miles Traveled]]*0.655,2)+Expenses7[[#This Row],[Meals 
Cost]]+Expenses7[[#This Row],[Lodging Cost]],2),0)))</f>
        <v/>
      </c>
      <c r="N58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8" spans="1:14" x14ac:dyDescent="0.25">
      <c r="A588" s="89"/>
      <c r="B588" s="100" t="str">
        <f>IF(Expenses7[[#This Row],[Employee ID]]="(enter ID)","(autofill)",IF(Expenses7[[#This Row],[Employee ID]]="","",IFERROR(VLOOKUP(Expenses7[[#This Row],[Employee ID]],[1]!EmployeeInfo[#Data],3,0),"ID ERROR")))</f>
        <v/>
      </c>
      <c r="C588" s="90"/>
      <c r="D588" s="91"/>
      <c r="E588" s="92"/>
      <c r="F588" s="93"/>
      <c r="G588" s="136"/>
      <c r="H588" s="102" t="str">
        <f>IF(Expenses7[[#This Row],[Employee ID]]="(enter ID)","(autofill)",IF(Expenses7[[#This Row],[Employee ID]]="","",IFERROR(VLOOKUP(Expenses7[[#This Row],[Employee ID]],[1]!EmployeeInfo[#Data],7,0),"ID ERROR")))</f>
        <v/>
      </c>
      <c r="I588" s="94"/>
      <c r="J588" s="126"/>
      <c r="K588" s="126"/>
      <c r="L588" s="104" t="str">
        <f>IF(Expenses7[[#This Row],[Employee ID]]="(enter ID)","(autofill)",IF(Expenses7[[#This Row],[Employee ID]]="","",IFERROR(ROUND(Expenses7[[#This Row],['# of Hours]]*Expenses7[[#This Row],[Hourly Rate]],2),0)))</f>
        <v/>
      </c>
      <c r="M588" s="104" t="str">
        <f>IF(Expenses7[[#This Row],[Employee ID]]="(enter ID)","(autofill)",IF(Expenses7[[#This Row],[Employee ID]]="","",IFERROR(ROUND(ROUND(Expenses7[[#This Row],[Miles Traveled]]*0.655,2)+Expenses7[[#This Row],[Meals 
Cost]]+Expenses7[[#This Row],[Lodging Cost]],2),0)))</f>
        <v/>
      </c>
      <c r="N58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89" spans="1:14" x14ac:dyDescent="0.25">
      <c r="A589" s="89"/>
      <c r="B589" s="100" t="str">
        <f>IF(Expenses7[[#This Row],[Employee ID]]="(enter ID)","(autofill)",IF(Expenses7[[#This Row],[Employee ID]]="","",IFERROR(VLOOKUP(Expenses7[[#This Row],[Employee ID]],[1]!EmployeeInfo[#Data],3,0),"ID ERROR")))</f>
        <v/>
      </c>
      <c r="C589" s="90"/>
      <c r="D589" s="91"/>
      <c r="E589" s="92"/>
      <c r="F589" s="93"/>
      <c r="G589" s="136"/>
      <c r="H589" s="102" t="str">
        <f>IF(Expenses7[[#This Row],[Employee ID]]="(enter ID)","(autofill)",IF(Expenses7[[#This Row],[Employee ID]]="","",IFERROR(VLOOKUP(Expenses7[[#This Row],[Employee ID]],[1]!EmployeeInfo[#Data],7,0),"ID ERROR")))</f>
        <v/>
      </c>
      <c r="I589" s="94"/>
      <c r="J589" s="126"/>
      <c r="K589" s="126"/>
      <c r="L589" s="104" t="str">
        <f>IF(Expenses7[[#This Row],[Employee ID]]="(enter ID)","(autofill)",IF(Expenses7[[#This Row],[Employee ID]]="","",IFERROR(ROUND(Expenses7[[#This Row],['# of Hours]]*Expenses7[[#This Row],[Hourly Rate]],2),0)))</f>
        <v/>
      </c>
      <c r="M589" s="104" t="str">
        <f>IF(Expenses7[[#This Row],[Employee ID]]="(enter ID)","(autofill)",IF(Expenses7[[#This Row],[Employee ID]]="","",IFERROR(ROUND(ROUND(Expenses7[[#This Row],[Miles Traveled]]*0.655,2)+Expenses7[[#This Row],[Meals 
Cost]]+Expenses7[[#This Row],[Lodging Cost]],2),0)))</f>
        <v/>
      </c>
      <c r="N58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0" spans="1:14" x14ac:dyDescent="0.25">
      <c r="A590" s="89"/>
      <c r="B590" s="100" t="str">
        <f>IF(Expenses7[[#This Row],[Employee ID]]="(enter ID)","(autofill)",IF(Expenses7[[#This Row],[Employee ID]]="","",IFERROR(VLOOKUP(Expenses7[[#This Row],[Employee ID]],[1]!EmployeeInfo[#Data],3,0),"ID ERROR")))</f>
        <v/>
      </c>
      <c r="C590" s="90"/>
      <c r="D590" s="91"/>
      <c r="E590" s="92"/>
      <c r="F590" s="93"/>
      <c r="G590" s="136"/>
      <c r="H590" s="102" t="str">
        <f>IF(Expenses7[[#This Row],[Employee ID]]="(enter ID)","(autofill)",IF(Expenses7[[#This Row],[Employee ID]]="","",IFERROR(VLOOKUP(Expenses7[[#This Row],[Employee ID]],[1]!EmployeeInfo[#Data],7,0),"ID ERROR")))</f>
        <v/>
      </c>
      <c r="I590" s="94"/>
      <c r="J590" s="126"/>
      <c r="K590" s="126"/>
      <c r="L590" s="104" t="str">
        <f>IF(Expenses7[[#This Row],[Employee ID]]="(enter ID)","(autofill)",IF(Expenses7[[#This Row],[Employee ID]]="","",IFERROR(ROUND(Expenses7[[#This Row],['# of Hours]]*Expenses7[[#This Row],[Hourly Rate]],2),0)))</f>
        <v/>
      </c>
      <c r="M590" s="104" t="str">
        <f>IF(Expenses7[[#This Row],[Employee ID]]="(enter ID)","(autofill)",IF(Expenses7[[#This Row],[Employee ID]]="","",IFERROR(ROUND(ROUND(Expenses7[[#This Row],[Miles Traveled]]*0.655,2)+Expenses7[[#This Row],[Meals 
Cost]]+Expenses7[[#This Row],[Lodging Cost]],2),0)))</f>
        <v/>
      </c>
      <c r="N59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1" spans="1:14" x14ac:dyDescent="0.25">
      <c r="A591" s="89"/>
      <c r="B591" s="100" t="str">
        <f>IF(Expenses7[[#This Row],[Employee ID]]="(enter ID)","(autofill)",IF(Expenses7[[#This Row],[Employee ID]]="","",IFERROR(VLOOKUP(Expenses7[[#This Row],[Employee ID]],[1]!EmployeeInfo[#Data],3,0),"ID ERROR")))</f>
        <v/>
      </c>
      <c r="C591" s="90"/>
      <c r="D591" s="91"/>
      <c r="E591" s="92"/>
      <c r="F591" s="93"/>
      <c r="G591" s="136"/>
      <c r="H591" s="102" t="str">
        <f>IF(Expenses7[[#This Row],[Employee ID]]="(enter ID)","(autofill)",IF(Expenses7[[#This Row],[Employee ID]]="","",IFERROR(VLOOKUP(Expenses7[[#This Row],[Employee ID]],[1]!EmployeeInfo[#Data],7,0),"ID ERROR")))</f>
        <v/>
      </c>
      <c r="I591" s="94"/>
      <c r="J591" s="126"/>
      <c r="K591" s="126"/>
      <c r="L591" s="104" t="str">
        <f>IF(Expenses7[[#This Row],[Employee ID]]="(enter ID)","(autofill)",IF(Expenses7[[#This Row],[Employee ID]]="","",IFERROR(ROUND(Expenses7[[#This Row],['# of Hours]]*Expenses7[[#This Row],[Hourly Rate]],2),0)))</f>
        <v/>
      </c>
      <c r="M591" s="104" t="str">
        <f>IF(Expenses7[[#This Row],[Employee ID]]="(enter ID)","(autofill)",IF(Expenses7[[#This Row],[Employee ID]]="","",IFERROR(ROUND(ROUND(Expenses7[[#This Row],[Miles Traveled]]*0.655,2)+Expenses7[[#This Row],[Meals 
Cost]]+Expenses7[[#This Row],[Lodging Cost]],2),0)))</f>
        <v/>
      </c>
      <c r="N59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2" spans="1:14" x14ac:dyDescent="0.25">
      <c r="A592" s="89"/>
      <c r="B592" s="100" t="str">
        <f>IF(Expenses7[[#This Row],[Employee ID]]="(enter ID)","(autofill)",IF(Expenses7[[#This Row],[Employee ID]]="","",IFERROR(VLOOKUP(Expenses7[[#This Row],[Employee ID]],[1]!EmployeeInfo[#Data],3,0),"ID ERROR")))</f>
        <v/>
      </c>
      <c r="C592" s="90"/>
      <c r="D592" s="91"/>
      <c r="E592" s="92"/>
      <c r="F592" s="93"/>
      <c r="G592" s="136"/>
      <c r="H592" s="102" t="str">
        <f>IF(Expenses7[[#This Row],[Employee ID]]="(enter ID)","(autofill)",IF(Expenses7[[#This Row],[Employee ID]]="","",IFERROR(VLOOKUP(Expenses7[[#This Row],[Employee ID]],[1]!EmployeeInfo[#Data],7,0),"ID ERROR")))</f>
        <v/>
      </c>
      <c r="I592" s="94"/>
      <c r="J592" s="126"/>
      <c r="K592" s="126"/>
      <c r="L592" s="104" t="str">
        <f>IF(Expenses7[[#This Row],[Employee ID]]="(enter ID)","(autofill)",IF(Expenses7[[#This Row],[Employee ID]]="","",IFERROR(ROUND(Expenses7[[#This Row],['# of Hours]]*Expenses7[[#This Row],[Hourly Rate]],2),0)))</f>
        <v/>
      </c>
      <c r="M592" s="104" t="str">
        <f>IF(Expenses7[[#This Row],[Employee ID]]="(enter ID)","(autofill)",IF(Expenses7[[#This Row],[Employee ID]]="","",IFERROR(ROUND(ROUND(Expenses7[[#This Row],[Miles Traveled]]*0.655,2)+Expenses7[[#This Row],[Meals 
Cost]]+Expenses7[[#This Row],[Lodging Cost]],2),0)))</f>
        <v/>
      </c>
      <c r="N59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3" spans="1:14" x14ac:dyDescent="0.25">
      <c r="A593" s="89"/>
      <c r="B593" s="100" t="str">
        <f>IF(Expenses7[[#This Row],[Employee ID]]="(enter ID)","(autofill)",IF(Expenses7[[#This Row],[Employee ID]]="","",IFERROR(VLOOKUP(Expenses7[[#This Row],[Employee ID]],[1]!EmployeeInfo[#Data],3,0),"ID ERROR")))</f>
        <v/>
      </c>
      <c r="C593" s="90"/>
      <c r="D593" s="91"/>
      <c r="E593" s="92"/>
      <c r="F593" s="93"/>
      <c r="G593" s="136"/>
      <c r="H593" s="102" t="str">
        <f>IF(Expenses7[[#This Row],[Employee ID]]="(enter ID)","(autofill)",IF(Expenses7[[#This Row],[Employee ID]]="","",IFERROR(VLOOKUP(Expenses7[[#This Row],[Employee ID]],[1]!EmployeeInfo[#Data],7,0),"ID ERROR")))</f>
        <v/>
      </c>
      <c r="I593" s="94"/>
      <c r="J593" s="126"/>
      <c r="K593" s="126"/>
      <c r="L593" s="104" t="str">
        <f>IF(Expenses7[[#This Row],[Employee ID]]="(enter ID)","(autofill)",IF(Expenses7[[#This Row],[Employee ID]]="","",IFERROR(ROUND(Expenses7[[#This Row],['# of Hours]]*Expenses7[[#This Row],[Hourly Rate]],2),0)))</f>
        <v/>
      </c>
      <c r="M593" s="104" t="str">
        <f>IF(Expenses7[[#This Row],[Employee ID]]="(enter ID)","(autofill)",IF(Expenses7[[#This Row],[Employee ID]]="","",IFERROR(ROUND(ROUND(Expenses7[[#This Row],[Miles Traveled]]*0.655,2)+Expenses7[[#This Row],[Meals 
Cost]]+Expenses7[[#This Row],[Lodging Cost]],2),0)))</f>
        <v/>
      </c>
      <c r="N59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4" spans="1:14" x14ac:dyDescent="0.25">
      <c r="A594" s="89"/>
      <c r="B594" s="100" t="str">
        <f>IF(Expenses7[[#This Row],[Employee ID]]="(enter ID)","(autofill)",IF(Expenses7[[#This Row],[Employee ID]]="","",IFERROR(VLOOKUP(Expenses7[[#This Row],[Employee ID]],[1]!EmployeeInfo[#Data],3,0),"ID ERROR")))</f>
        <v/>
      </c>
      <c r="C594" s="90"/>
      <c r="D594" s="91"/>
      <c r="E594" s="92"/>
      <c r="F594" s="93"/>
      <c r="G594" s="136"/>
      <c r="H594" s="102" t="str">
        <f>IF(Expenses7[[#This Row],[Employee ID]]="(enter ID)","(autofill)",IF(Expenses7[[#This Row],[Employee ID]]="","",IFERROR(VLOOKUP(Expenses7[[#This Row],[Employee ID]],[1]!EmployeeInfo[#Data],7,0),"ID ERROR")))</f>
        <v/>
      </c>
      <c r="I594" s="94"/>
      <c r="J594" s="126"/>
      <c r="K594" s="126"/>
      <c r="L594" s="104" t="str">
        <f>IF(Expenses7[[#This Row],[Employee ID]]="(enter ID)","(autofill)",IF(Expenses7[[#This Row],[Employee ID]]="","",IFERROR(ROUND(Expenses7[[#This Row],['# of Hours]]*Expenses7[[#This Row],[Hourly Rate]],2),0)))</f>
        <v/>
      </c>
      <c r="M594" s="104" t="str">
        <f>IF(Expenses7[[#This Row],[Employee ID]]="(enter ID)","(autofill)",IF(Expenses7[[#This Row],[Employee ID]]="","",IFERROR(ROUND(ROUND(Expenses7[[#This Row],[Miles Traveled]]*0.655,2)+Expenses7[[#This Row],[Meals 
Cost]]+Expenses7[[#This Row],[Lodging Cost]],2),0)))</f>
        <v/>
      </c>
      <c r="N59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5" spans="1:14" x14ac:dyDescent="0.25">
      <c r="A595" s="89"/>
      <c r="B595" s="100" t="str">
        <f>IF(Expenses7[[#This Row],[Employee ID]]="(enter ID)","(autofill)",IF(Expenses7[[#This Row],[Employee ID]]="","",IFERROR(VLOOKUP(Expenses7[[#This Row],[Employee ID]],[1]!EmployeeInfo[#Data],3,0),"ID ERROR")))</f>
        <v/>
      </c>
      <c r="C595" s="90"/>
      <c r="D595" s="91"/>
      <c r="E595" s="92"/>
      <c r="F595" s="93"/>
      <c r="G595" s="136"/>
      <c r="H595" s="102" t="str">
        <f>IF(Expenses7[[#This Row],[Employee ID]]="(enter ID)","(autofill)",IF(Expenses7[[#This Row],[Employee ID]]="","",IFERROR(VLOOKUP(Expenses7[[#This Row],[Employee ID]],[1]!EmployeeInfo[#Data],7,0),"ID ERROR")))</f>
        <v/>
      </c>
      <c r="I595" s="94"/>
      <c r="J595" s="126"/>
      <c r="K595" s="126"/>
      <c r="L595" s="104" t="str">
        <f>IF(Expenses7[[#This Row],[Employee ID]]="(enter ID)","(autofill)",IF(Expenses7[[#This Row],[Employee ID]]="","",IFERROR(ROUND(Expenses7[[#This Row],['# of Hours]]*Expenses7[[#This Row],[Hourly Rate]],2),0)))</f>
        <v/>
      </c>
      <c r="M595" s="104" t="str">
        <f>IF(Expenses7[[#This Row],[Employee ID]]="(enter ID)","(autofill)",IF(Expenses7[[#This Row],[Employee ID]]="","",IFERROR(ROUND(ROUND(Expenses7[[#This Row],[Miles Traveled]]*0.655,2)+Expenses7[[#This Row],[Meals 
Cost]]+Expenses7[[#This Row],[Lodging Cost]],2),0)))</f>
        <v/>
      </c>
      <c r="N59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6" spans="1:14" x14ac:dyDescent="0.25">
      <c r="A596" s="89"/>
      <c r="B596" s="100" t="str">
        <f>IF(Expenses7[[#This Row],[Employee ID]]="(enter ID)","(autofill)",IF(Expenses7[[#This Row],[Employee ID]]="","",IFERROR(VLOOKUP(Expenses7[[#This Row],[Employee ID]],[1]!EmployeeInfo[#Data],3,0),"ID ERROR")))</f>
        <v/>
      </c>
      <c r="C596" s="90"/>
      <c r="D596" s="91"/>
      <c r="E596" s="92"/>
      <c r="F596" s="93"/>
      <c r="G596" s="136"/>
      <c r="H596" s="102" t="str">
        <f>IF(Expenses7[[#This Row],[Employee ID]]="(enter ID)","(autofill)",IF(Expenses7[[#This Row],[Employee ID]]="","",IFERROR(VLOOKUP(Expenses7[[#This Row],[Employee ID]],[1]!EmployeeInfo[#Data],7,0),"ID ERROR")))</f>
        <v/>
      </c>
      <c r="I596" s="94"/>
      <c r="J596" s="126"/>
      <c r="K596" s="126"/>
      <c r="L596" s="104" t="str">
        <f>IF(Expenses7[[#This Row],[Employee ID]]="(enter ID)","(autofill)",IF(Expenses7[[#This Row],[Employee ID]]="","",IFERROR(ROUND(Expenses7[[#This Row],['# of Hours]]*Expenses7[[#This Row],[Hourly Rate]],2),0)))</f>
        <v/>
      </c>
      <c r="M596" s="104" t="str">
        <f>IF(Expenses7[[#This Row],[Employee ID]]="(enter ID)","(autofill)",IF(Expenses7[[#This Row],[Employee ID]]="","",IFERROR(ROUND(ROUND(Expenses7[[#This Row],[Miles Traveled]]*0.655,2)+Expenses7[[#This Row],[Meals 
Cost]]+Expenses7[[#This Row],[Lodging Cost]],2),0)))</f>
        <v/>
      </c>
      <c r="N59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7" spans="1:14" x14ac:dyDescent="0.25">
      <c r="A597" s="89"/>
      <c r="B597" s="100" t="str">
        <f>IF(Expenses7[[#This Row],[Employee ID]]="(enter ID)","(autofill)",IF(Expenses7[[#This Row],[Employee ID]]="","",IFERROR(VLOOKUP(Expenses7[[#This Row],[Employee ID]],[1]!EmployeeInfo[#Data],3,0),"ID ERROR")))</f>
        <v/>
      </c>
      <c r="C597" s="90"/>
      <c r="D597" s="91"/>
      <c r="E597" s="92"/>
      <c r="F597" s="93"/>
      <c r="G597" s="136"/>
      <c r="H597" s="102" t="str">
        <f>IF(Expenses7[[#This Row],[Employee ID]]="(enter ID)","(autofill)",IF(Expenses7[[#This Row],[Employee ID]]="","",IFERROR(VLOOKUP(Expenses7[[#This Row],[Employee ID]],[1]!EmployeeInfo[#Data],7,0),"ID ERROR")))</f>
        <v/>
      </c>
      <c r="I597" s="94"/>
      <c r="J597" s="126"/>
      <c r="K597" s="126"/>
      <c r="L597" s="104" t="str">
        <f>IF(Expenses7[[#This Row],[Employee ID]]="(enter ID)","(autofill)",IF(Expenses7[[#This Row],[Employee ID]]="","",IFERROR(ROUND(Expenses7[[#This Row],['# of Hours]]*Expenses7[[#This Row],[Hourly Rate]],2),0)))</f>
        <v/>
      </c>
      <c r="M597" s="104" t="str">
        <f>IF(Expenses7[[#This Row],[Employee ID]]="(enter ID)","(autofill)",IF(Expenses7[[#This Row],[Employee ID]]="","",IFERROR(ROUND(ROUND(Expenses7[[#This Row],[Miles Traveled]]*0.655,2)+Expenses7[[#This Row],[Meals 
Cost]]+Expenses7[[#This Row],[Lodging Cost]],2),0)))</f>
        <v/>
      </c>
      <c r="N59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8" spans="1:14" x14ac:dyDescent="0.25">
      <c r="A598" s="89"/>
      <c r="B598" s="100" t="str">
        <f>IF(Expenses7[[#This Row],[Employee ID]]="(enter ID)","(autofill)",IF(Expenses7[[#This Row],[Employee ID]]="","",IFERROR(VLOOKUP(Expenses7[[#This Row],[Employee ID]],[1]!EmployeeInfo[#Data],3,0),"ID ERROR")))</f>
        <v/>
      </c>
      <c r="C598" s="90"/>
      <c r="D598" s="91"/>
      <c r="E598" s="92"/>
      <c r="F598" s="93"/>
      <c r="G598" s="136"/>
      <c r="H598" s="102" t="str">
        <f>IF(Expenses7[[#This Row],[Employee ID]]="(enter ID)","(autofill)",IF(Expenses7[[#This Row],[Employee ID]]="","",IFERROR(VLOOKUP(Expenses7[[#This Row],[Employee ID]],[1]!EmployeeInfo[#Data],7,0),"ID ERROR")))</f>
        <v/>
      </c>
      <c r="I598" s="94"/>
      <c r="J598" s="126"/>
      <c r="K598" s="126"/>
      <c r="L598" s="104" t="str">
        <f>IF(Expenses7[[#This Row],[Employee ID]]="(enter ID)","(autofill)",IF(Expenses7[[#This Row],[Employee ID]]="","",IFERROR(ROUND(Expenses7[[#This Row],['# of Hours]]*Expenses7[[#This Row],[Hourly Rate]],2),0)))</f>
        <v/>
      </c>
      <c r="M598" s="104" t="str">
        <f>IF(Expenses7[[#This Row],[Employee ID]]="(enter ID)","(autofill)",IF(Expenses7[[#This Row],[Employee ID]]="","",IFERROR(ROUND(ROUND(Expenses7[[#This Row],[Miles Traveled]]*0.655,2)+Expenses7[[#This Row],[Meals 
Cost]]+Expenses7[[#This Row],[Lodging Cost]],2),0)))</f>
        <v/>
      </c>
      <c r="N59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599" spans="1:14" x14ac:dyDescent="0.25">
      <c r="A599" s="89"/>
      <c r="B599" s="100" t="str">
        <f>IF(Expenses7[[#This Row],[Employee ID]]="(enter ID)","(autofill)",IF(Expenses7[[#This Row],[Employee ID]]="","",IFERROR(VLOOKUP(Expenses7[[#This Row],[Employee ID]],[1]!EmployeeInfo[#Data],3,0),"ID ERROR")))</f>
        <v/>
      </c>
      <c r="C599" s="90"/>
      <c r="D599" s="91"/>
      <c r="E599" s="92"/>
      <c r="F599" s="93"/>
      <c r="G599" s="136"/>
      <c r="H599" s="102" t="str">
        <f>IF(Expenses7[[#This Row],[Employee ID]]="(enter ID)","(autofill)",IF(Expenses7[[#This Row],[Employee ID]]="","",IFERROR(VLOOKUP(Expenses7[[#This Row],[Employee ID]],[1]!EmployeeInfo[#Data],7,0),"ID ERROR")))</f>
        <v/>
      </c>
      <c r="I599" s="94"/>
      <c r="J599" s="126"/>
      <c r="K599" s="126"/>
      <c r="L599" s="104" t="str">
        <f>IF(Expenses7[[#This Row],[Employee ID]]="(enter ID)","(autofill)",IF(Expenses7[[#This Row],[Employee ID]]="","",IFERROR(ROUND(Expenses7[[#This Row],['# of Hours]]*Expenses7[[#This Row],[Hourly Rate]],2),0)))</f>
        <v/>
      </c>
      <c r="M599" s="104" t="str">
        <f>IF(Expenses7[[#This Row],[Employee ID]]="(enter ID)","(autofill)",IF(Expenses7[[#This Row],[Employee ID]]="","",IFERROR(ROUND(ROUND(Expenses7[[#This Row],[Miles Traveled]]*0.655,2)+Expenses7[[#This Row],[Meals 
Cost]]+Expenses7[[#This Row],[Lodging Cost]],2),0)))</f>
        <v/>
      </c>
      <c r="N59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0" spans="1:14" x14ac:dyDescent="0.25">
      <c r="A600" s="89"/>
      <c r="B600" s="100" t="str">
        <f>IF(Expenses7[[#This Row],[Employee ID]]="(enter ID)","(autofill)",IF(Expenses7[[#This Row],[Employee ID]]="","",IFERROR(VLOOKUP(Expenses7[[#This Row],[Employee ID]],[1]!EmployeeInfo[#Data],3,0),"ID ERROR")))</f>
        <v/>
      </c>
      <c r="C600" s="90"/>
      <c r="D600" s="91"/>
      <c r="E600" s="92"/>
      <c r="F600" s="93"/>
      <c r="G600" s="136"/>
      <c r="H600" s="102" t="str">
        <f>IF(Expenses7[[#This Row],[Employee ID]]="(enter ID)","(autofill)",IF(Expenses7[[#This Row],[Employee ID]]="","",IFERROR(VLOOKUP(Expenses7[[#This Row],[Employee ID]],[1]!EmployeeInfo[#Data],7,0),"ID ERROR")))</f>
        <v/>
      </c>
      <c r="I600" s="94"/>
      <c r="J600" s="126"/>
      <c r="K600" s="126"/>
      <c r="L600" s="104" t="str">
        <f>IF(Expenses7[[#This Row],[Employee ID]]="(enter ID)","(autofill)",IF(Expenses7[[#This Row],[Employee ID]]="","",IFERROR(ROUND(Expenses7[[#This Row],['# of Hours]]*Expenses7[[#This Row],[Hourly Rate]],2),0)))</f>
        <v/>
      </c>
      <c r="M600" s="104" t="str">
        <f>IF(Expenses7[[#This Row],[Employee ID]]="(enter ID)","(autofill)",IF(Expenses7[[#This Row],[Employee ID]]="","",IFERROR(ROUND(ROUND(Expenses7[[#This Row],[Miles Traveled]]*0.655,2)+Expenses7[[#This Row],[Meals 
Cost]]+Expenses7[[#This Row],[Lodging Cost]],2),0)))</f>
        <v/>
      </c>
      <c r="N60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1" spans="1:14" x14ac:dyDescent="0.25">
      <c r="A601" s="89"/>
      <c r="B601" s="100" t="str">
        <f>IF(Expenses7[[#This Row],[Employee ID]]="(enter ID)","(autofill)",IF(Expenses7[[#This Row],[Employee ID]]="","",IFERROR(VLOOKUP(Expenses7[[#This Row],[Employee ID]],[1]!EmployeeInfo[#Data],3,0),"ID ERROR")))</f>
        <v/>
      </c>
      <c r="C601" s="90"/>
      <c r="D601" s="91"/>
      <c r="E601" s="92"/>
      <c r="F601" s="93"/>
      <c r="G601" s="136"/>
      <c r="H601" s="102" t="str">
        <f>IF(Expenses7[[#This Row],[Employee ID]]="(enter ID)","(autofill)",IF(Expenses7[[#This Row],[Employee ID]]="","",IFERROR(VLOOKUP(Expenses7[[#This Row],[Employee ID]],[1]!EmployeeInfo[#Data],7,0),"ID ERROR")))</f>
        <v/>
      </c>
      <c r="I601" s="94"/>
      <c r="J601" s="126"/>
      <c r="K601" s="126"/>
      <c r="L601" s="104" t="str">
        <f>IF(Expenses7[[#This Row],[Employee ID]]="(enter ID)","(autofill)",IF(Expenses7[[#This Row],[Employee ID]]="","",IFERROR(ROUND(Expenses7[[#This Row],['# of Hours]]*Expenses7[[#This Row],[Hourly Rate]],2),0)))</f>
        <v/>
      </c>
      <c r="M601" s="104" t="str">
        <f>IF(Expenses7[[#This Row],[Employee ID]]="(enter ID)","(autofill)",IF(Expenses7[[#This Row],[Employee ID]]="","",IFERROR(ROUND(ROUND(Expenses7[[#This Row],[Miles Traveled]]*0.655,2)+Expenses7[[#This Row],[Meals 
Cost]]+Expenses7[[#This Row],[Lodging Cost]],2),0)))</f>
        <v/>
      </c>
      <c r="N60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2" spans="1:14" x14ac:dyDescent="0.25">
      <c r="A602" s="89"/>
      <c r="B602" s="100" t="str">
        <f>IF(Expenses7[[#This Row],[Employee ID]]="(enter ID)","(autofill)",IF(Expenses7[[#This Row],[Employee ID]]="","",IFERROR(VLOOKUP(Expenses7[[#This Row],[Employee ID]],[1]!EmployeeInfo[#Data],3,0),"ID ERROR")))</f>
        <v/>
      </c>
      <c r="C602" s="90"/>
      <c r="D602" s="91"/>
      <c r="E602" s="92"/>
      <c r="F602" s="93"/>
      <c r="G602" s="136"/>
      <c r="H602" s="102" t="str">
        <f>IF(Expenses7[[#This Row],[Employee ID]]="(enter ID)","(autofill)",IF(Expenses7[[#This Row],[Employee ID]]="","",IFERROR(VLOOKUP(Expenses7[[#This Row],[Employee ID]],[1]!EmployeeInfo[#Data],7,0),"ID ERROR")))</f>
        <v/>
      </c>
      <c r="I602" s="94"/>
      <c r="J602" s="126"/>
      <c r="K602" s="126"/>
      <c r="L602" s="104" t="str">
        <f>IF(Expenses7[[#This Row],[Employee ID]]="(enter ID)","(autofill)",IF(Expenses7[[#This Row],[Employee ID]]="","",IFERROR(ROUND(Expenses7[[#This Row],['# of Hours]]*Expenses7[[#This Row],[Hourly Rate]],2),0)))</f>
        <v/>
      </c>
      <c r="M602" s="104" t="str">
        <f>IF(Expenses7[[#This Row],[Employee ID]]="(enter ID)","(autofill)",IF(Expenses7[[#This Row],[Employee ID]]="","",IFERROR(ROUND(ROUND(Expenses7[[#This Row],[Miles Traveled]]*0.655,2)+Expenses7[[#This Row],[Meals 
Cost]]+Expenses7[[#This Row],[Lodging Cost]],2),0)))</f>
        <v/>
      </c>
      <c r="N60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3" spans="1:14" x14ac:dyDescent="0.25">
      <c r="A603" s="89"/>
      <c r="B603" s="100" t="str">
        <f>IF(Expenses7[[#This Row],[Employee ID]]="(enter ID)","(autofill)",IF(Expenses7[[#This Row],[Employee ID]]="","",IFERROR(VLOOKUP(Expenses7[[#This Row],[Employee ID]],[1]!EmployeeInfo[#Data],3,0),"ID ERROR")))</f>
        <v/>
      </c>
      <c r="C603" s="90"/>
      <c r="D603" s="91"/>
      <c r="E603" s="92"/>
      <c r="F603" s="93"/>
      <c r="G603" s="136"/>
      <c r="H603" s="102" t="str">
        <f>IF(Expenses7[[#This Row],[Employee ID]]="(enter ID)","(autofill)",IF(Expenses7[[#This Row],[Employee ID]]="","",IFERROR(VLOOKUP(Expenses7[[#This Row],[Employee ID]],[1]!EmployeeInfo[#Data],7,0),"ID ERROR")))</f>
        <v/>
      </c>
      <c r="I603" s="94"/>
      <c r="J603" s="126"/>
      <c r="K603" s="126"/>
      <c r="L603" s="104" t="str">
        <f>IF(Expenses7[[#This Row],[Employee ID]]="(enter ID)","(autofill)",IF(Expenses7[[#This Row],[Employee ID]]="","",IFERROR(ROUND(Expenses7[[#This Row],['# of Hours]]*Expenses7[[#This Row],[Hourly Rate]],2),0)))</f>
        <v/>
      </c>
      <c r="M603" s="104" t="str">
        <f>IF(Expenses7[[#This Row],[Employee ID]]="(enter ID)","(autofill)",IF(Expenses7[[#This Row],[Employee ID]]="","",IFERROR(ROUND(ROUND(Expenses7[[#This Row],[Miles Traveled]]*0.655,2)+Expenses7[[#This Row],[Meals 
Cost]]+Expenses7[[#This Row],[Lodging Cost]],2),0)))</f>
        <v/>
      </c>
      <c r="N60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4" spans="1:14" x14ac:dyDescent="0.25">
      <c r="A604" s="89"/>
      <c r="B604" s="100" t="str">
        <f>IF(Expenses7[[#This Row],[Employee ID]]="(enter ID)","(autofill)",IF(Expenses7[[#This Row],[Employee ID]]="","",IFERROR(VLOOKUP(Expenses7[[#This Row],[Employee ID]],[1]!EmployeeInfo[#Data],3,0),"ID ERROR")))</f>
        <v/>
      </c>
      <c r="C604" s="90"/>
      <c r="D604" s="91"/>
      <c r="E604" s="92"/>
      <c r="F604" s="93"/>
      <c r="G604" s="136"/>
      <c r="H604" s="102" t="str">
        <f>IF(Expenses7[[#This Row],[Employee ID]]="(enter ID)","(autofill)",IF(Expenses7[[#This Row],[Employee ID]]="","",IFERROR(VLOOKUP(Expenses7[[#This Row],[Employee ID]],[1]!EmployeeInfo[#Data],7,0),"ID ERROR")))</f>
        <v/>
      </c>
      <c r="I604" s="94"/>
      <c r="J604" s="126"/>
      <c r="K604" s="126"/>
      <c r="L604" s="104" t="str">
        <f>IF(Expenses7[[#This Row],[Employee ID]]="(enter ID)","(autofill)",IF(Expenses7[[#This Row],[Employee ID]]="","",IFERROR(ROUND(Expenses7[[#This Row],['# of Hours]]*Expenses7[[#This Row],[Hourly Rate]],2),0)))</f>
        <v/>
      </c>
      <c r="M604" s="104" t="str">
        <f>IF(Expenses7[[#This Row],[Employee ID]]="(enter ID)","(autofill)",IF(Expenses7[[#This Row],[Employee ID]]="","",IFERROR(ROUND(ROUND(Expenses7[[#This Row],[Miles Traveled]]*0.655,2)+Expenses7[[#This Row],[Meals 
Cost]]+Expenses7[[#This Row],[Lodging Cost]],2),0)))</f>
        <v/>
      </c>
      <c r="N60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5" spans="1:14" x14ac:dyDescent="0.25">
      <c r="A605" s="89"/>
      <c r="B605" s="100" t="str">
        <f>IF(Expenses7[[#This Row],[Employee ID]]="(enter ID)","(autofill)",IF(Expenses7[[#This Row],[Employee ID]]="","",IFERROR(VLOOKUP(Expenses7[[#This Row],[Employee ID]],[1]!EmployeeInfo[#Data],3,0),"ID ERROR")))</f>
        <v/>
      </c>
      <c r="C605" s="90"/>
      <c r="D605" s="91"/>
      <c r="E605" s="92"/>
      <c r="F605" s="93"/>
      <c r="G605" s="136"/>
      <c r="H605" s="102" t="str">
        <f>IF(Expenses7[[#This Row],[Employee ID]]="(enter ID)","(autofill)",IF(Expenses7[[#This Row],[Employee ID]]="","",IFERROR(VLOOKUP(Expenses7[[#This Row],[Employee ID]],[1]!EmployeeInfo[#Data],7,0),"ID ERROR")))</f>
        <v/>
      </c>
      <c r="I605" s="94"/>
      <c r="J605" s="126"/>
      <c r="K605" s="126"/>
      <c r="L605" s="104" t="str">
        <f>IF(Expenses7[[#This Row],[Employee ID]]="(enter ID)","(autofill)",IF(Expenses7[[#This Row],[Employee ID]]="","",IFERROR(ROUND(Expenses7[[#This Row],['# of Hours]]*Expenses7[[#This Row],[Hourly Rate]],2),0)))</f>
        <v/>
      </c>
      <c r="M605" s="104" t="str">
        <f>IF(Expenses7[[#This Row],[Employee ID]]="(enter ID)","(autofill)",IF(Expenses7[[#This Row],[Employee ID]]="","",IFERROR(ROUND(ROUND(Expenses7[[#This Row],[Miles Traveled]]*0.655,2)+Expenses7[[#This Row],[Meals 
Cost]]+Expenses7[[#This Row],[Lodging Cost]],2),0)))</f>
        <v/>
      </c>
      <c r="N60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6" spans="1:14" x14ac:dyDescent="0.25">
      <c r="A606" s="89"/>
      <c r="B606" s="100" t="str">
        <f>IF(Expenses7[[#This Row],[Employee ID]]="(enter ID)","(autofill)",IF(Expenses7[[#This Row],[Employee ID]]="","",IFERROR(VLOOKUP(Expenses7[[#This Row],[Employee ID]],[1]!EmployeeInfo[#Data],3,0),"ID ERROR")))</f>
        <v/>
      </c>
      <c r="C606" s="90"/>
      <c r="D606" s="91"/>
      <c r="E606" s="92"/>
      <c r="F606" s="93"/>
      <c r="G606" s="136"/>
      <c r="H606" s="102" t="str">
        <f>IF(Expenses7[[#This Row],[Employee ID]]="(enter ID)","(autofill)",IF(Expenses7[[#This Row],[Employee ID]]="","",IFERROR(VLOOKUP(Expenses7[[#This Row],[Employee ID]],[1]!EmployeeInfo[#Data],7,0),"ID ERROR")))</f>
        <v/>
      </c>
      <c r="I606" s="94"/>
      <c r="J606" s="126"/>
      <c r="K606" s="126"/>
      <c r="L606" s="104" t="str">
        <f>IF(Expenses7[[#This Row],[Employee ID]]="(enter ID)","(autofill)",IF(Expenses7[[#This Row],[Employee ID]]="","",IFERROR(ROUND(Expenses7[[#This Row],['# of Hours]]*Expenses7[[#This Row],[Hourly Rate]],2),0)))</f>
        <v/>
      </c>
      <c r="M606" s="104" t="str">
        <f>IF(Expenses7[[#This Row],[Employee ID]]="(enter ID)","(autofill)",IF(Expenses7[[#This Row],[Employee ID]]="","",IFERROR(ROUND(ROUND(Expenses7[[#This Row],[Miles Traveled]]*0.655,2)+Expenses7[[#This Row],[Meals 
Cost]]+Expenses7[[#This Row],[Lodging Cost]],2),0)))</f>
        <v/>
      </c>
      <c r="N60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7" spans="1:14" x14ac:dyDescent="0.25">
      <c r="A607" s="89"/>
      <c r="B607" s="100" t="str">
        <f>IF(Expenses7[[#This Row],[Employee ID]]="(enter ID)","(autofill)",IF(Expenses7[[#This Row],[Employee ID]]="","",IFERROR(VLOOKUP(Expenses7[[#This Row],[Employee ID]],[1]!EmployeeInfo[#Data],3,0),"ID ERROR")))</f>
        <v/>
      </c>
      <c r="C607" s="90"/>
      <c r="D607" s="91"/>
      <c r="E607" s="92"/>
      <c r="F607" s="93"/>
      <c r="G607" s="136"/>
      <c r="H607" s="102" t="str">
        <f>IF(Expenses7[[#This Row],[Employee ID]]="(enter ID)","(autofill)",IF(Expenses7[[#This Row],[Employee ID]]="","",IFERROR(VLOOKUP(Expenses7[[#This Row],[Employee ID]],[1]!EmployeeInfo[#Data],7,0),"ID ERROR")))</f>
        <v/>
      </c>
      <c r="I607" s="94"/>
      <c r="J607" s="126"/>
      <c r="K607" s="126"/>
      <c r="L607" s="104" t="str">
        <f>IF(Expenses7[[#This Row],[Employee ID]]="(enter ID)","(autofill)",IF(Expenses7[[#This Row],[Employee ID]]="","",IFERROR(ROUND(Expenses7[[#This Row],['# of Hours]]*Expenses7[[#This Row],[Hourly Rate]],2),0)))</f>
        <v/>
      </c>
      <c r="M607" s="104" t="str">
        <f>IF(Expenses7[[#This Row],[Employee ID]]="(enter ID)","(autofill)",IF(Expenses7[[#This Row],[Employee ID]]="","",IFERROR(ROUND(ROUND(Expenses7[[#This Row],[Miles Traveled]]*0.655,2)+Expenses7[[#This Row],[Meals 
Cost]]+Expenses7[[#This Row],[Lodging Cost]],2),0)))</f>
        <v/>
      </c>
      <c r="N60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8" spans="1:14" x14ac:dyDescent="0.25">
      <c r="A608" s="89"/>
      <c r="B608" s="100" t="str">
        <f>IF(Expenses7[[#This Row],[Employee ID]]="(enter ID)","(autofill)",IF(Expenses7[[#This Row],[Employee ID]]="","",IFERROR(VLOOKUP(Expenses7[[#This Row],[Employee ID]],[1]!EmployeeInfo[#Data],3,0),"ID ERROR")))</f>
        <v/>
      </c>
      <c r="C608" s="90"/>
      <c r="D608" s="91"/>
      <c r="E608" s="92"/>
      <c r="F608" s="93"/>
      <c r="G608" s="136"/>
      <c r="H608" s="102" t="str">
        <f>IF(Expenses7[[#This Row],[Employee ID]]="(enter ID)","(autofill)",IF(Expenses7[[#This Row],[Employee ID]]="","",IFERROR(VLOOKUP(Expenses7[[#This Row],[Employee ID]],[1]!EmployeeInfo[#Data],7,0),"ID ERROR")))</f>
        <v/>
      </c>
      <c r="I608" s="94"/>
      <c r="J608" s="126"/>
      <c r="K608" s="126"/>
      <c r="L608" s="104" t="str">
        <f>IF(Expenses7[[#This Row],[Employee ID]]="(enter ID)","(autofill)",IF(Expenses7[[#This Row],[Employee ID]]="","",IFERROR(ROUND(Expenses7[[#This Row],['# of Hours]]*Expenses7[[#This Row],[Hourly Rate]],2),0)))</f>
        <v/>
      </c>
      <c r="M608" s="104" t="str">
        <f>IF(Expenses7[[#This Row],[Employee ID]]="(enter ID)","(autofill)",IF(Expenses7[[#This Row],[Employee ID]]="","",IFERROR(ROUND(ROUND(Expenses7[[#This Row],[Miles Traveled]]*0.655,2)+Expenses7[[#This Row],[Meals 
Cost]]+Expenses7[[#This Row],[Lodging Cost]],2),0)))</f>
        <v/>
      </c>
      <c r="N60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09" spans="1:14" x14ac:dyDescent="0.25">
      <c r="A609" s="89"/>
      <c r="B609" s="100" t="str">
        <f>IF(Expenses7[[#This Row],[Employee ID]]="(enter ID)","(autofill)",IF(Expenses7[[#This Row],[Employee ID]]="","",IFERROR(VLOOKUP(Expenses7[[#This Row],[Employee ID]],[1]!EmployeeInfo[#Data],3,0),"ID ERROR")))</f>
        <v/>
      </c>
      <c r="C609" s="90"/>
      <c r="D609" s="91"/>
      <c r="E609" s="92"/>
      <c r="F609" s="93"/>
      <c r="G609" s="136"/>
      <c r="H609" s="102" t="str">
        <f>IF(Expenses7[[#This Row],[Employee ID]]="(enter ID)","(autofill)",IF(Expenses7[[#This Row],[Employee ID]]="","",IFERROR(VLOOKUP(Expenses7[[#This Row],[Employee ID]],[1]!EmployeeInfo[#Data],7,0),"ID ERROR")))</f>
        <v/>
      </c>
      <c r="I609" s="94"/>
      <c r="J609" s="126"/>
      <c r="K609" s="126"/>
      <c r="L609" s="104" t="str">
        <f>IF(Expenses7[[#This Row],[Employee ID]]="(enter ID)","(autofill)",IF(Expenses7[[#This Row],[Employee ID]]="","",IFERROR(ROUND(Expenses7[[#This Row],['# of Hours]]*Expenses7[[#This Row],[Hourly Rate]],2),0)))</f>
        <v/>
      </c>
      <c r="M609" s="104" t="str">
        <f>IF(Expenses7[[#This Row],[Employee ID]]="(enter ID)","(autofill)",IF(Expenses7[[#This Row],[Employee ID]]="","",IFERROR(ROUND(ROUND(Expenses7[[#This Row],[Miles Traveled]]*0.655,2)+Expenses7[[#This Row],[Meals 
Cost]]+Expenses7[[#This Row],[Lodging Cost]],2),0)))</f>
        <v/>
      </c>
      <c r="N60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0" spans="1:14" x14ac:dyDescent="0.25">
      <c r="A610" s="89"/>
      <c r="B610" s="100" t="str">
        <f>IF(Expenses7[[#This Row],[Employee ID]]="(enter ID)","(autofill)",IF(Expenses7[[#This Row],[Employee ID]]="","",IFERROR(VLOOKUP(Expenses7[[#This Row],[Employee ID]],[1]!EmployeeInfo[#Data],3,0),"ID ERROR")))</f>
        <v/>
      </c>
      <c r="C610" s="90"/>
      <c r="D610" s="91"/>
      <c r="E610" s="92"/>
      <c r="F610" s="93"/>
      <c r="G610" s="136"/>
      <c r="H610" s="102" t="str">
        <f>IF(Expenses7[[#This Row],[Employee ID]]="(enter ID)","(autofill)",IF(Expenses7[[#This Row],[Employee ID]]="","",IFERROR(VLOOKUP(Expenses7[[#This Row],[Employee ID]],[1]!EmployeeInfo[#Data],7,0),"ID ERROR")))</f>
        <v/>
      </c>
      <c r="I610" s="94"/>
      <c r="J610" s="126"/>
      <c r="K610" s="126"/>
      <c r="L610" s="104" t="str">
        <f>IF(Expenses7[[#This Row],[Employee ID]]="(enter ID)","(autofill)",IF(Expenses7[[#This Row],[Employee ID]]="","",IFERROR(ROUND(Expenses7[[#This Row],['# of Hours]]*Expenses7[[#This Row],[Hourly Rate]],2),0)))</f>
        <v/>
      </c>
      <c r="M610" s="104" t="str">
        <f>IF(Expenses7[[#This Row],[Employee ID]]="(enter ID)","(autofill)",IF(Expenses7[[#This Row],[Employee ID]]="","",IFERROR(ROUND(ROUND(Expenses7[[#This Row],[Miles Traveled]]*0.655,2)+Expenses7[[#This Row],[Meals 
Cost]]+Expenses7[[#This Row],[Lodging Cost]],2),0)))</f>
        <v/>
      </c>
      <c r="N61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1" spans="1:14" x14ac:dyDescent="0.25">
      <c r="A611" s="89"/>
      <c r="B611" s="100" t="str">
        <f>IF(Expenses7[[#This Row],[Employee ID]]="(enter ID)","(autofill)",IF(Expenses7[[#This Row],[Employee ID]]="","",IFERROR(VLOOKUP(Expenses7[[#This Row],[Employee ID]],[1]!EmployeeInfo[#Data],3,0),"ID ERROR")))</f>
        <v/>
      </c>
      <c r="C611" s="90"/>
      <c r="D611" s="91"/>
      <c r="E611" s="92"/>
      <c r="F611" s="93"/>
      <c r="G611" s="136"/>
      <c r="H611" s="102" t="str">
        <f>IF(Expenses7[[#This Row],[Employee ID]]="(enter ID)","(autofill)",IF(Expenses7[[#This Row],[Employee ID]]="","",IFERROR(VLOOKUP(Expenses7[[#This Row],[Employee ID]],[1]!EmployeeInfo[#Data],7,0),"ID ERROR")))</f>
        <v/>
      </c>
      <c r="I611" s="94"/>
      <c r="J611" s="126"/>
      <c r="K611" s="126"/>
      <c r="L611" s="104" t="str">
        <f>IF(Expenses7[[#This Row],[Employee ID]]="(enter ID)","(autofill)",IF(Expenses7[[#This Row],[Employee ID]]="","",IFERROR(ROUND(Expenses7[[#This Row],['# of Hours]]*Expenses7[[#This Row],[Hourly Rate]],2),0)))</f>
        <v/>
      </c>
      <c r="M611" s="104" t="str">
        <f>IF(Expenses7[[#This Row],[Employee ID]]="(enter ID)","(autofill)",IF(Expenses7[[#This Row],[Employee ID]]="","",IFERROR(ROUND(ROUND(Expenses7[[#This Row],[Miles Traveled]]*0.655,2)+Expenses7[[#This Row],[Meals 
Cost]]+Expenses7[[#This Row],[Lodging Cost]],2),0)))</f>
        <v/>
      </c>
      <c r="N61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2" spans="1:14" x14ac:dyDescent="0.25">
      <c r="A612" s="89"/>
      <c r="B612" s="100" t="str">
        <f>IF(Expenses7[[#This Row],[Employee ID]]="(enter ID)","(autofill)",IF(Expenses7[[#This Row],[Employee ID]]="","",IFERROR(VLOOKUP(Expenses7[[#This Row],[Employee ID]],[1]!EmployeeInfo[#Data],3,0),"ID ERROR")))</f>
        <v/>
      </c>
      <c r="C612" s="90"/>
      <c r="D612" s="91"/>
      <c r="E612" s="92"/>
      <c r="F612" s="93"/>
      <c r="G612" s="136"/>
      <c r="H612" s="102" t="str">
        <f>IF(Expenses7[[#This Row],[Employee ID]]="(enter ID)","(autofill)",IF(Expenses7[[#This Row],[Employee ID]]="","",IFERROR(VLOOKUP(Expenses7[[#This Row],[Employee ID]],[1]!EmployeeInfo[#Data],7,0),"ID ERROR")))</f>
        <v/>
      </c>
      <c r="I612" s="94"/>
      <c r="J612" s="126"/>
      <c r="K612" s="126"/>
      <c r="L612" s="104" t="str">
        <f>IF(Expenses7[[#This Row],[Employee ID]]="(enter ID)","(autofill)",IF(Expenses7[[#This Row],[Employee ID]]="","",IFERROR(ROUND(Expenses7[[#This Row],['# of Hours]]*Expenses7[[#This Row],[Hourly Rate]],2),0)))</f>
        <v/>
      </c>
      <c r="M612" s="104" t="str">
        <f>IF(Expenses7[[#This Row],[Employee ID]]="(enter ID)","(autofill)",IF(Expenses7[[#This Row],[Employee ID]]="","",IFERROR(ROUND(ROUND(Expenses7[[#This Row],[Miles Traveled]]*0.655,2)+Expenses7[[#This Row],[Meals 
Cost]]+Expenses7[[#This Row],[Lodging Cost]],2),0)))</f>
        <v/>
      </c>
      <c r="N61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3" spans="1:14" x14ac:dyDescent="0.25">
      <c r="A613" s="89"/>
      <c r="B613" s="100" t="str">
        <f>IF(Expenses7[[#This Row],[Employee ID]]="(enter ID)","(autofill)",IF(Expenses7[[#This Row],[Employee ID]]="","",IFERROR(VLOOKUP(Expenses7[[#This Row],[Employee ID]],[1]!EmployeeInfo[#Data],3,0),"ID ERROR")))</f>
        <v/>
      </c>
      <c r="C613" s="90"/>
      <c r="D613" s="91"/>
      <c r="E613" s="92"/>
      <c r="F613" s="93"/>
      <c r="G613" s="136"/>
      <c r="H613" s="102" t="str">
        <f>IF(Expenses7[[#This Row],[Employee ID]]="(enter ID)","(autofill)",IF(Expenses7[[#This Row],[Employee ID]]="","",IFERROR(VLOOKUP(Expenses7[[#This Row],[Employee ID]],[1]!EmployeeInfo[#Data],7,0),"ID ERROR")))</f>
        <v/>
      </c>
      <c r="I613" s="94"/>
      <c r="J613" s="126"/>
      <c r="K613" s="126"/>
      <c r="L613" s="104" t="str">
        <f>IF(Expenses7[[#This Row],[Employee ID]]="(enter ID)","(autofill)",IF(Expenses7[[#This Row],[Employee ID]]="","",IFERROR(ROUND(Expenses7[[#This Row],['# of Hours]]*Expenses7[[#This Row],[Hourly Rate]],2),0)))</f>
        <v/>
      </c>
      <c r="M613" s="104" t="str">
        <f>IF(Expenses7[[#This Row],[Employee ID]]="(enter ID)","(autofill)",IF(Expenses7[[#This Row],[Employee ID]]="","",IFERROR(ROUND(ROUND(Expenses7[[#This Row],[Miles Traveled]]*0.655,2)+Expenses7[[#This Row],[Meals 
Cost]]+Expenses7[[#This Row],[Lodging Cost]],2),0)))</f>
        <v/>
      </c>
      <c r="N61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4" spans="1:14" x14ac:dyDescent="0.25">
      <c r="A614" s="89"/>
      <c r="B614" s="100" t="str">
        <f>IF(Expenses7[[#This Row],[Employee ID]]="(enter ID)","(autofill)",IF(Expenses7[[#This Row],[Employee ID]]="","",IFERROR(VLOOKUP(Expenses7[[#This Row],[Employee ID]],[1]!EmployeeInfo[#Data],3,0),"ID ERROR")))</f>
        <v/>
      </c>
      <c r="C614" s="90"/>
      <c r="D614" s="91"/>
      <c r="E614" s="92"/>
      <c r="F614" s="93"/>
      <c r="G614" s="136"/>
      <c r="H614" s="102" t="str">
        <f>IF(Expenses7[[#This Row],[Employee ID]]="(enter ID)","(autofill)",IF(Expenses7[[#This Row],[Employee ID]]="","",IFERROR(VLOOKUP(Expenses7[[#This Row],[Employee ID]],[1]!EmployeeInfo[#Data],7,0),"ID ERROR")))</f>
        <v/>
      </c>
      <c r="I614" s="94"/>
      <c r="J614" s="126"/>
      <c r="K614" s="126"/>
      <c r="L614" s="104" t="str">
        <f>IF(Expenses7[[#This Row],[Employee ID]]="(enter ID)","(autofill)",IF(Expenses7[[#This Row],[Employee ID]]="","",IFERROR(ROUND(Expenses7[[#This Row],['# of Hours]]*Expenses7[[#This Row],[Hourly Rate]],2),0)))</f>
        <v/>
      </c>
      <c r="M614" s="104" t="str">
        <f>IF(Expenses7[[#This Row],[Employee ID]]="(enter ID)","(autofill)",IF(Expenses7[[#This Row],[Employee ID]]="","",IFERROR(ROUND(ROUND(Expenses7[[#This Row],[Miles Traveled]]*0.655,2)+Expenses7[[#This Row],[Meals 
Cost]]+Expenses7[[#This Row],[Lodging Cost]],2),0)))</f>
        <v/>
      </c>
      <c r="N61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5" spans="1:14" x14ac:dyDescent="0.25">
      <c r="A615" s="89"/>
      <c r="B615" s="100" t="str">
        <f>IF(Expenses7[[#This Row],[Employee ID]]="(enter ID)","(autofill)",IF(Expenses7[[#This Row],[Employee ID]]="","",IFERROR(VLOOKUP(Expenses7[[#This Row],[Employee ID]],[1]!EmployeeInfo[#Data],3,0),"ID ERROR")))</f>
        <v/>
      </c>
      <c r="C615" s="90"/>
      <c r="D615" s="91"/>
      <c r="E615" s="92"/>
      <c r="F615" s="93"/>
      <c r="G615" s="136"/>
      <c r="H615" s="102" t="str">
        <f>IF(Expenses7[[#This Row],[Employee ID]]="(enter ID)","(autofill)",IF(Expenses7[[#This Row],[Employee ID]]="","",IFERROR(VLOOKUP(Expenses7[[#This Row],[Employee ID]],[1]!EmployeeInfo[#Data],7,0),"ID ERROR")))</f>
        <v/>
      </c>
      <c r="I615" s="94"/>
      <c r="J615" s="126"/>
      <c r="K615" s="126"/>
      <c r="L615" s="104" t="str">
        <f>IF(Expenses7[[#This Row],[Employee ID]]="(enter ID)","(autofill)",IF(Expenses7[[#This Row],[Employee ID]]="","",IFERROR(ROUND(Expenses7[[#This Row],['# of Hours]]*Expenses7[[#This Row],[Hourly Rate]],2),0)))</f>
        <v/>
      </c>
      <c r="M615" s="104" t="str">
        <f>IF(Expenses7[[#This Row],[Employee ID]]="(enter ID)","(autofill)",IF(Expenses7[[#This Row],[Employee ID]]="","",IFERROR(ROUND(ROUND(Expenses7[[#This Row],[Miles Traveled]]*0.655,2)+Expenses7[[#This Row],[Meals 
Cost]]+Expenses7[[#This Row],[Lodging Cost]],2),0)))</f>
        <v/>
      </c>
      <c r="N61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6" spans="1:14" x14ac:dyDescent="0.25">
      <c r="A616" s="89"/>
      <c r="B616" s="100" t="str">
        <f>IF(Expenses7[[#This Row],[Employee ID]]="(enter ID)","(autofill)",IF(Expenses7[[#This Row],[Employee ID]]="","",IFERROR(VLOOKUP(Expenses7[[#This Row],[Employee ID]],[1]!EmployeeInfo[#Data],3,0),"ID ERROR")))</f>
        <v/>
      </c>
      <c r="C616" s="90"/>
      <c r="D616" s="91"/>
      <c r="E616" s="92"/>
      <c r="F616" s="93"/>
      <c r="G616" s="136"/>
      <c r="H616" s="102" t="str">
        <f>IF(Expenses7[[#This Row],[Employee ID]]="(enter ID)","(autofill)",IF(Expenses7[[#This Row],[Employee ID]]="","",IFERROR(VLOOKUP(Expenses7[[#This Row],[Employee ID]],[1]!EmployeeInfo[#Data],7,0),"ID ERROR")))</f>
        <v/>
      </c>
      <c r="I616" s="94"/>
      <c r="J616" s="126"/>
      <c r="K616" s="126"/>
      <c r="L616" s="104" t="str">
        <f>IF(Expenses7[[#This Row],[Employee ID]]="(enter ID)","(autofill)",IF(Expenses7[[#This Row],[Employee ID]]="","",IFERROR(ROUND(Expenses7[[#This Row],['# of Hours]]*Expenses7[[#This Row],[Hourly Rate]],2),0)))</f>
        <v/>
      </c>
      <c r="M616" s="104" t="str">
        <f>IF(Expenses7[[#This Row],[Employee ID]]="(enter ID)","(autofill)",IF(Expenses7[[#This Row],[Employee ID]]="","",IFERROR(ROUND(ROUND(Expenses7[[#This Row],[Miles Traveled]]*0.655,2)+Expenses7[[#This Row],[Meals 
Cost]]+Expenses7[[#This Row],[Lodging Cost]],2),0)))</f>
        <v/>
      </c>
      <c r="N61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7" spans="1:14" x14ac:dyDescent="0.25">
      <c r="A617" s="89"/>
      <c r="B617" s="100" t="str">
        <f>IF(Expenses7[[#This Row],[Employee ID]]="(enter ID)","(autofill)",IF(Expenses7[[#This Row],[Employee ID]]="","",IFERROR(VLOOKUP(Expenses7[[#This Row],[Employee ID]],[1]!EmployeeInfo[#Data],3,0),"ID ERROR")))</f>
        <v/>
      </c>
      <c r="C617" s="90"/>
      <c r="D617" s="91"/>
      <c r="E617" s="92"/>
      <c r="F617" s="93"/>
      <c r="G617" s="136"/>
      <c r="H617" s="102" t="str">
        <f>IF(Expenses7[[#This Row],[Employee ID]]="(enter ID)","(autofill)",IF(Expenses7[[#This Row],[Employee ID]]="","",IFERROR(VLOOKUP(Expenses7[[#This Row],[Employee ID]],[1]!EmployeeInfo[#Data],7,0),"ID ERROR")))</f>
        <v/>
      </c>
      <c r="I617" s="94"/>
      <c r="J617" s="126"/>
      <c r="K617" s="126"/>
      <c r="L617" s="104" t="str">
        <f>IF(Expenses7[[#This Row],[Employee ID]]="(enter ID)","(autofill)",IF(Expenses7[[#This Row],[Employee ID]]="","",IFERROR(ROUND(Expenses7[[#This Row],['# of Hours]]*Expenses7[[#This Row],[Hourly Rate]],2),0)))</f>
        <v/>
      </c>
      <c r="M617" s="104" t="str">
        <f>IF(Expenses7[[#This Row],[Employee ID]]="(enter ID)","(autofill)",IF(Expenses7[[#This Row],[Employee ID]]="","",IFERROR(ROUND(ROUND(Expenses7[[#This Row],[Miles Traveled]]*0.655,2)+Expenses7[[#This Row],[Meals 
Cost]]+Expenses7[[#This Row],[Lodging Cost]],2),0)))</f>
        <v/>
      </c>
      <c r="N61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8" spans="1:14" x14ac:dyDescent="0.25">
      <c r="A618" s="89"/>
      <c r="B618" s="100" t="str">
        <f>IF(Expenses7[[#This Row],[Employee ID]]="(enter ID)","(autofill)",IF(Expenses7[[#This Row],[Employee ID]]="","",IFERROR(VLOOKUP(Expenses7[[#This Row],[Employee ID]],[1]!EmployeeInfo[#Data],3,0),"ID ERROR")))</f>
        <v/>
      </c>
      <c r="C618" s="90"/>
      <c r="D618" s="91"/>
      <c r="E618" s="92"/>
      <c r="F618" s="93"/>
      <c r="G618" s="136"/>
      <c r="H618" s="102" t="str">
        <f>IF(Expenses7[[#This Row],[Employee ID]]="(enter ID)","(autofill)",IF(Expenses7[[#This Row],[Employee ID]]="","",IFERROR(VLOOKUP(Expenses7[[#This Row],[Employee ID]],[1]!EmployeeInfo[#Data],7,0),"ID ERROR")))</f>
        <v/>
      </c>
      <c r="I618" s="94"/>
      <c r="J618" s="126"/>
      <c r="K618" s="126"/>
      <c r="L618" s="104" t="str">
        <f>IF(Expenses7[[#This Row],[Employee ID]]="(enter ID)","(autofill)",IF(Expenses7[[#This Row],[Employee ID]]="","",IFERROR(ROUND(Expenses7[[#This Row],['# of Hours]]*Expenses7[[#This Row],[Hourly Rate]],2),0)))</f>
        <v/>
      </c>
      <c r="M618" s="104" t="str">
        <f>IF(Expenses7[[#This Row],[Employee ID]]="(enter ID)","(autofill)",IF(Expenses7[[#This Row],[Employee ID]]="","",IFERROR(ROUND(ROUND(Expenses7[[#This Row],[Miles Traveled]]*0.655,2)+Expenses7[[#This Row],[Meals 
Cost]]+Expenses7[[#This Row],[Lodging Cost]],2),0)))</f>
        <v/>
      </c>
      <c r="N61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19" spans="1:14" x14ac:dyDescent="0.25">
      <c r="A619" s="89"/>
      <c r="B619" s="100" t="str">
        <f>IF(Expenses7[[#This Row],[Employee ID]]="(enter ID)","(autofill)",IF(Expenses7[[#This Row],[Employee ID]]="","",IFERROR(VLOOKUP(Expenses7[[#This Row],[Employee ID]],[1]!EmployeeInfo[#Data],3,0),"ID ERROR")))</f>
        <v/>
      </c>
      <c r="C619" s="90"/>
      <c r="D619" s="91"/>
      <c r="E619" s="92"/>
      <c r="F619" s="93"/>
      <c r="G619" s="136"/>
      <c r="H619" s="102" t="str">
        <f>IF(Expenses7[[#This Row],[Employee ID]]="(enter ID)","(autofill)",IF(Expenses7[[#This Row],[Employee ID]]="","",IFERROR(VLOOKUP(Expenses7[[#This Row],[Employee ID]],[1]!EmployeeInfo[#Data],7,0),"ID ERROR")))</f>
        <v/>
      </c>
      <c r="I619" s="94"/>
      <c r="J619" s="126"/>
      <c r="K619" s="126"/>
      <c r="L619" s="104" t="str">
        <f>IF(Expenses7[[#This Row],[Employee ID]]="(enter ID)","(autofill)",IF(Expenses7[[#This Row],[Employee ID]]="","",IFERROR(ROUND(Expenses7[[#This Row],['# of Hours]]*Expenses7[[#This Row],[Hourly Rate]],2),0)))</f>
        <v/>
      </c>
      <c r="M619" s="104" t="str">
        <f>IF(Expenses7[[#This Row],[Employee ID]]="(enter ID)","(autofill)",IF(Expenses7[[#This Row],[Employee ID]]="","",IFERROR(ROUND(ROUND(Expenses7[[#This Row],[Miles Traveled]]*0.655,2)+Expenses7[[#This Row],[Meals 
Cost]]+Expenses7[[#This Row],[Lodging Cost]],2),0)))</f>
        <v/>
      </c>
      <c r="N61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0" spans="1:14" x14ac:dyDescent="0.25">
      <c r="A620" s="89"/>
      <c r="B620" s="100" t="str">
        <f>IF(Expenses7[[#This Row],[Employee ID]]="(enter ID)","(autofill)",IF(Expenses7[[#This Row],[Employee ID]]="","",IFERROR(VLOOKUP(Expenses7[[#This Row],[Employee ID]],[1]!EmployeeInfo[#Data],3,0),"ID ERROR")))</f>
        <v/>
      </c>
      <c r="C620" s="90"/>
      <c r="D620" s="91"/>
      <c r="E620" s="92"/>
      <c r="F620" s="93"/>
      <c r="G620" s="136"/>
      <c r="H620" s="102" t="str">
        <f>IF(Expenses7[[#This Row],[Employee ID]]="(enter ID)","(autofill)",IF(Expenses7[[#This Row],[Employee ID]]="","",IFERROR(VLOOKUP(Expenses7[[#This Row],[Employee ID]],[1]!EmployeeInfo[#Data],7,0),"ID ERROR")))</f>
        <v/>
      </c>
      <c r="I620" s="94"/>
      <c r="J620" s="126"/>
      <c r="K620" s="126"/>
      <c r="L620" s="104" t="str">
        <f>IF(Expenses7[[#This Row],[Employee ID]]="(enter ID)","(autofill)",IF(Expenses7[[#This Row],[Employee ID]]="","",IFERROR(ROUND(Expenses7[[#This Row],['# of Hours]]*Expenses7[[#This Row],[Hourly Rate]],2),0)))</f>
        <v/>
      </c>
      <c r="M620" s="104" t="str">
        <f>IF(Expenses7[[#This Row],[Employee ID]]="(enter ID)","(autofill)",IF(Expenses7[[#This Row],[Employee ID]]="","",IFERROR(ROUND(ROUND(Expenses7[[#This Row],[Miles Traveled]]*0.655,2)+Expenses7[[#This Row],[Meals 
Cost]]+Expenses7[[#This Row],[Lodging Cost]],2),0)))</f>
        <v/>
      </c>
      <c r="N62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1" spans="1:14" x14ac:dyDescent="0.25">
      <c r="A621" s="89"/>
      <c r="B621" s="100" t="str">
        <f>IF(Expenses7[[#This Row],[Employee ID]]="(enter ID)","(autofill)",IF(Expenses7[[#This Row],[Employee ID]]="","",IFERROR(VLOOKUP(Expenses7[[#This Row],[Employee ID]],[1]!EmployeeInfo[#Data],3,0),"ID ERROR")))</f>
        <v/>
      </c>
      <c r="C621" s="90"/>
      <c r="D621" s="91"/>
      <c r="E621" s="92"/>
      <c r="F621" s="93"/>
      <c r="G621" s="136"/>
      <c r="H621" s="102" t="str">
        <f>IF(Expenses7[[#This Row],[Employee ID]]="(enter ID)","(autofill)",IF(Expenses7[[#This Row],[Employee ID]]="","",IFERROR(VLOOKUP(Expenses7[[#This Row],[Employee ID]],[1]!EmployeeInfo[#Data],7,0),"ID ERROR")))</f>
        <v/>
      </c>
      <c r="I621" s="94"/>
      <c r="J621" s="126"/>
      <c r="K621" s="126"/>
      <c r="L621" s="104" t="str">
        <f>IF(Expenses7[[#This Row],[Employee ID]]="(enter ID)","(autofill)",IF(Expenses7[[#This Row],[Employee ID]]="","",IFERROR(ROUND(Expenses7[[#This Row],['# of Hours]]*Expenses7[[#This Row],[Hourly Rate]],2),0)))</f>
        <v/>
      </c>
      <c r="M621" s="104" t="str">
        <f>IF(Expenses7[[#This Row],[Employee ID]]="(enter ID)","(autofill)",IF(Expenses7[[#This Row],[Employee ID]]="","",IFERROR(ROUND(ROUND(Expenses7[[#This Row],[Miles Traveled]]*0.655,2)+Expenses7[[#This Row],[Meals 
Cost]]+Expenses7[[#This Row],[Lodging Cost]],2),0)))</f>
        <v/>
      </c>
      <c r="N62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2" spans="1:14" x14ac:dyDescent="0.25">
      <c r="A622" s="89"/>
      <c r="B622" s="100" t="str">
        <f>IF(Expenses7[[#This Row],[Employee ID]]="(enter ID)","(autofill)",IF(Expenses7[[#This Row],[Employee ID]]="","",IFERROR(VLOOKUP(Expenses7[[#This Row],[Employee ID]],[1]!EmployeeInfo[#Data],3,0),"ID ERROR")))</f>
        <v/>
      </c>
      <c r="C622" s="90"/>
      <c r="D622" s="91"/>
      <c r="E622" s="92"/>
      <c r="F622" s="93"/>
      <c r="G622" s="136"/>
      <c r="H622" s="102" t="str">
        <f>IF(Expenses7[[#This Row],[Employee ID]]="(enter ID)","(autofill)",IF(Expenses7[[#This Row],[Employee ID]]="","",IFERROR(VLOOKUP(Expenses7[[#This Row],[Employee ID]],[1]!EmployeeInfo[#Data],7,0),"ID ERROR")))</f>
        <v/>
      </c>
      <c r="I622" s="94"/>
      <c r="J622" s="126"/>
      <c r="K622" s="126"/>
      <c r="L622" s="104" t="str">
        <f>IF(Expenses7[[#This Row],[Employee ID]]="(enter ID)","(autofill)",IF(Expenses7[[#This Row],[Employee ID]]="","",IFERROR(ROUND(Expenses7[[#This Row],['# of Hours]]*Expenses7[[#This Row],[Hourly Rate]],2),0)))</f>
        <v/>
      </c>
      <c r="M622" s="104" t="str">
        <f>IF(Expenses7[[#This Row],[Employee ID]]="(enter ID)","(autofill)",IF(Expenses7[[#This Row],[Employee ID]]="","",IFERROR(ROUND(ROUND(Expenses7[[#This Row],[Miles Traveled]]*0.655,2)+Expenses7[[#This Row],[Meals 
Cost]]+Expenses7[[#This Row],[Lodging Cost]],2),0)))</f>
        <v/>
      </c>
      <c r="N62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3" spans="1:14" x14ac:dyDescent="0.25">
      <c r="A623" s="89"/>
      <c r="B623" s="100" t="str">
        <f>IF(Expenses7[[#This Row],[Employee ID]]="(enter ID)","(autofill)",IF(Expenses7[[#This Row],[Employee ID]]="","",IFERROR(VLOOKUP(Expenses7[[#This Row],[Employee ID]],[1]!EmployeeInfo[#Data],3,0),"ID ERROR")))</f>
        <v/>
      </c>
      <c r="C623" s="90"/>
      <c r="D623" s="91"/>
      <c r="E623" s="92"/>
      <c r="F623" s="93"/>
      <c r="G623" s="136"/>
      <c r="H623" s="102" t="str">
        <f>IF(Expenses7[[#This Row],[Employee ID]]="(enter ID)","(autofill)",IF(Expenses7[[#This Row],[Employee ID]]="","",IFERROR(VLOOKUP(Expenses7[[#This Row],[Employee ID]],[1]!EmployeeInfo[#Data],7,0),"ID ERROR")))</f>
        <v/>
      </c>
      <c r="I623" s="94"/>
      <c r="J623" s="126"/>
      <c r="K623" s="126"/>
      <c r="L623" s="104" t="str">
        <f>IF(Expenses7[[#This Row],[Employee ID]]="(enter ID)","(autofill)",IF(Expenses7[[#This Row],[Employee ID]]="","",IFERROR(ROUND(Expenses7[[#This Row],['# of Hours]]*Expenses7[[#This Row],[Hourly Rate]],2),0)))</f>
        <v/>
      </c>
      <c r="M623" s="104" t="str">
        <f>IF(Expenses7[[#This Row],[Employee ID]]="(enter ID)","(autofill)",IF(Expenses7[[#This Row],[Employee ID]]="","",IFERROR(ROUND(ROUND(Expenses7[[#This Row],[Miles Traveled]]*0.655,2)+Expenses7[[#This Row],[Meals 
Cost]]+Expenses7[[#This Row],[Lodging Cost]],2),0)))</f>
        <v/>
      </c>
      <c r="N62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4" spans="1:14" x14ac:dyDescent="0.25">
      <c r="A624" s="89"/>
      <c r="B624" s="100" t="str">
        <f>IF(Expenses7[[#This Row],[Employee ID]]="(enter ID)","(autofill)",IF(Expenses7[[#This Row],[Employee ID]]="","",IFERROR(VLOOKUP(Expenses7[[#This Row],[Employee ID]],[1]!EmployeeInfo[#Data],3,0),"ID ERROR")))</f>
        <v/>
      </c>
      <c r="C624" s="90"/>
      <c r="D624" s="91"/>
      <c r="E624" s="92"/>
      <c r="F624" s="93"/>
      <c r="G624" s="136"/>
      <c r="H624" s="102" t="str">
        <f>IF(Expenses7[[#This Row],[Employee ID]]="(enter ID)","(autofill)",IF(Expenses7[[#This Row],[Employee ID]]="","",IFERROR(VLOOKUP(Expenses7[[#This Row],[Employee ID]],[1]!EmployeeInfo[#Data],7,0),"ID ERROR")))</f>
        <v/>
      </c>
      <c r="I624" s="94"/>
      <c r="J624" s="126"/>
      <c r="K624" s="126"/>
      <c r="L624" s="104" t="str">
        <f>IF(Expenses7[[#This Row],[Employee ID]]="(enter ID)","(autofill)",IF(Expenses7[[#This Row],[Employee ID]]="","",IFERROR(ROUND(Expenses7[[#This Row],['# of Hours]]*Expenses7[[#This Row],[Hourly Rate]],2),0)))</f>
        <v/>
      </c>
      <c r="M624" s="104" t="str">
        <f>IF(Expenses7[[#This Row],[Employee ID]]="(enter ID)","(autofill)",IF(Expenses7[[#This Row],[Employee ID]]="","",IFERROR(ROUND(ROUND(Expenses7[[#This Row],[Miles Traveled]]*0.655,2)+Expenses7[[#This Row],[Meals 
Cost]]+Expenses7[[#This Row],[Lodging Cost]],2),0)))</f>
        <v/>
      </c>
      <c r="N62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5" spans="1:14" x14ac:dyDescent="0.25">
      <c r="A625" s="89"/>
      <c r="B625" s="100" t="str">
        <f>IF(Expenses7[[#This Row],[Employee ID]]="(enter ID)","(autofill)",IF(Expenses7[[#This Row],[Employee ID]]="","",IFERROR(VLOOKUP(Expenses7[[#This Row],[Employee ID]],[1]!EmployeeInfo[#Data],3,0),"ID ERROR")))</f>
        <v/>
      </c>
      <c r="C625" s="90"/>
      <c r="D625" s="91"/>
      <c r="E625" s="92"/>
      <c r="F625" s="93"/>
      <c r="G625" s="136"/>
      <c r="H625" s="102" t="str">
        <f>IF(Expenses7[[#This Row],[Employee ID]]="(enter ID)","(autofill)",IF(Expenses7[[#This Row],[Employee ID]]="","",IFERROR(VLOOKUP(Expenses7[[#This Row],[Employee ID]],[1]!EmployeeInfo[#Data],7,0),"ID ERROR")))</f>
        <v/>
      </c>
      <c r="I625" s="94"/>
      <c r="J625" s="126"/>
      <c r="K625" s="126"/>
      <c r="L625" s="104" t="str">
        <f>IF(Expenses7[[#This Row],[Employee ID]]="(enter ID)","(autofill)",IF(Expenses7[[#This Row],[Employee ID]]="","",IFERROR(ROUND(Expenses7[[#This Row],['# of Hours]]*Expenses7[[#This Row],[Hourly Rate]],2),0)))</f>
        <v/>
      </c>
      <c r="M625" s="104" t="str">
        <f>IF(Expenses7[[#This Row],[Employee ID]]="(enter ID)","(autofill)",IF(Expenses7[[#This Row],[Employee ID]]="","",IFERROR(ROUND(ROUND(Expenses7[[#This Row],[Miles Traveled]]*0.655,2)+Expenses7[[#This Row],[Meals 
Cost]]+Expenses7[[#This Row],[Lodging Cost]],2),0)))</f>
        <v/>
      </c>
      <c r="N62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6" spans="1:14" x14ac:dyDescent="0.25">
      <c r="A626" s="89"/>
      <c r="B626" s="100" t="str">
        <f>IF(Expenses7[[#This Row],[Employee ID]]="(enter ID)","(autofill)",IF(Expenses7[[#This Row],[Employee ID]]="","",IFERROR(VLOOKUP(Expenses7[[#This Row],[Employee ID]],[1]!EmployeeInfo[#Data],3,0),"ID ERROR")))</f>
        <v/>
      </c>
      <c r="C626" s="90"/>
      <c r="D626" s="91"/>
      <c r="E626" s="92"/>
      <c r="F626" s="93"/>
      <c r="G626" s="136"/>
      <c r="H626" s="102" t="str">
        <f>IF(Expenses7[[#This Row],[Employee ID]]="(enter ID)","(autofill)",IF(Expenses7[[#This Row],[Employee ID]]="","",IFERROR(VLOOKUP(Expenses7[[#This Row],[Employee ID]],[1]!EmployeeInfo[#Data],7,0),"ID ERROR")))</f>
        <v/>
      </c>
      <c r="I626" s="94"/>
      <c r="J626" s="126"/>
      <c r="K626" s="126"/>
      <c r="L626" s="104" t="str">
        <f>IF(Expenses7[[#This Row],[Employee ID]]="(enter ID)","(autofill)",IF(Expenses7[[#This Row],[Employee ID]]="","",IFERROR(ROUND(Expenses7[[#This Row],['# of Hours]]*Expenses7[[#This Row],[Hourly Rate]],2),0)))</f>
        <v/>
      </c>
      <c r="M626" s="104" t="str">
        <f>IF(Expenses7[[#This Row],[Employee ID]]="(enter ID)","(autofill)",IF(Expenses7[[#This Row],[Employee ID]]="","",IFERROR(ROUND(ROUND(Expenses7[[#This Row],[Miles Traveled]]*0.655,2)+Expenses7[[#This Row],[Meals 
Cost]]+Expenses7[[#This Row],[Lodging Cost]],2),0)))</f>
        <v/>
      </c>
      <c r="N62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7" spans="1:14" x14ac:dyDescent="0.25">
      <c r="A627" s="89"/>
      <c r="B627" s="100" t="str">
        <f>IF(Expenses7[[#This Row],[Employee ID]]="(enter ID)","(autofill)",IF(Expenses7[[#This Row],[Employee ID]]="","",IFERROR(VLOOKUP(Expenses7[[#This Row],[Employee ID]],[1]!EmployeeInfo[#Data],3,0),"ID ERROR")))</f>
        <v/>
      </c>
      <c r="C627" s="90"/>
      <c r="D627" s="91"/>
      <c r="E627" s="92"/>
      <c r="F627" s="93"/>
      <c r="G627" s="136"/>
      <c r="H627" s="102" t="str">
        <f>IF(Expenses7[[#This Row],[Employee ID]]="(enter ID)","(autofill)",IF(Expenses7[[#This Row],[Employee ID]]="","",IFERROR(VLOOKUP(Expenses7[[#This Row],[Employee ID]],[1]!EmployeeInfo[#Data],7,0),"ID ERROR")))</f>
        <v/>
      </c>
      <c r="I627" s="94"/>
      <c r="J627" s="126"/>
      <c r="K627" s="126"/>
      <c r="L627" s="104" t="str">
        <f>IF(Expenses7[[#This Row],[Employee ID]]="(enter ID)","(autofill)",IF(Expenses7[[#This Row],[Employee ID]]="","",IFERROR(ROUND(Expenses7[[#This Row],['# of Hours]]*Expenses7[[#This Row],[Hourly Rate]],2),0)))</f>
        <v/>
      </c>
      <c r="M627" s="104" t="str">
        <f>IF(Expenses7[[#This Row],[Employee ID]]="(enter ID)","(autofill)",IF(Expenses7[[#This Row],[Employee ID]]="","",IFERROR(ROUND(ROUND(Expenses7[[#This Row],[Miles Traveled]]*0.655,2)+Expenses7[[#This Row],[Meals 
Cost]]+Expenses7[[#This Row],[Lodging Cost]],2),0)))</f>
        <v/>
      </c>
      <c r="N62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8" spans="1:14" x14ac:dyDescent="0.25">
      <c r="A628" s="89"/>
      <c r="B628" s="100" t="str">
        <f>IF(Expenses7[[#This Row],[Employee ID]]="(enter ID)","(autofill)",IF(Expenses7[[#This Row],[Employee ID]]="","",IFERROR(VLOOKUP(Expenses7[[#This Row],[Employee ID]],[1]!EmployeeInfo[#Data],3,0),"ID ERROR")))</f>
        <v/>
      </c>
      <c r="C628" s="90"/>
      <c r="D628" s="91"/>
      <c r="E628" s="92"/>
      <c r="F628" s="93"/>
      <c r="G628" s="136"/>
      <c r="H628" s="102" t="str">
        <f>IF(Expenses7[[#This Row],[Employee ID]]="(enter ID)","(autofill)",IF(Expenses7[[#This Row],[Employee ID]]="","",IFERROR(VLOOKUP(Expenses7[[#This Row],[Employee ID]],[1]!EmployeeInfo[#Data],7,0),"ID ERROR")))</f>
        <v/>
      </c>
      <c r="I628" s="94"/>
      <c r="J628" s="126"/>
      <c r="K628" s="126"/>
      <c r="L628" s="104" t="str">
        <f>IF(Expenses7[[#This Row],[Employee ID]]="(enter ID)","(autofill)",IF(Expenses7[[#This Row],[Employee ID]]="","",IFERROR(ROUND(Expenses7[[#This Row],['# of Hours]]*Expenses7[[#This Row],[Hourly Rate]],2),0)))</f>
        <v/>
      </c>
      <c r="M628" s="104" t="str">
        <f>IF(Expenses7[[#This Row],[Employee ID]]="(enter ID)","(autofill)",IF(Expenses7[[#This Row],[Employee ID]]="","",IFERROR(ROUND(ROUND(Expenses7[[#This Row],[Miles Traveled]]*0.655,2)+Expenses7[[#This Row],[Meals 
Cost]]+Expenses7[[#This Row],[Lodging Cost]],2),0)))</f>
        <v/>
      </c>
      <c r="N62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29" spans="1:14" x14ac:dyDescent="0.25">
      <c r="A629" s="89"/>
      <c r="B629" s="100" t="str">
        <f>IF(Expenses7[[#This Row],[Employee ID]]="(enter ID)","(autofill)",IF(Expenses7[[#This Row],[Employee ID]]="","",IFERROR(VLOOKUP(Expenses7[[#This Row],[Employee ID]],[1]!EmployeeInfo[#Data],3,0),"ID ERROR")))</f>
        <v/>
      </c>
      <c r="C629" s="90"/>
      <c r="D629" s="91"/>
      <c r="E629" s="92"/>
      <c r="F629" s="93"/>
      <c r="G629" s="136"/>
      <c r="H629" s="102" t="str">
        <f>IF(Expenses7[[#This Row],[Employee ID]]="(enter ID)","(autofill)",IF(Expenses7[[#This Row],[Employee ID]]="","",IFERROR(VLOOKUP(Expenses7[[#This Row],[Employee ID]],[1]!EmployeeInfo[#Data],7,0),"ID ERROR")))</f>
        <v/>
      </c>
      <c r="I629" s="94"/>
      <c r="J629" s="126"/>
      <c r="K629" s="126"/>
      <c r="L629" s="104" t="str">
        <f>IF(Expenses7[[#This Row],[Employee ID]]="(enter ID)","(autofill)",IF(Expenses7[[#This Row],[Employee ID]]="","",IFERROR(ROUND(Expenses7[[#This Row],['# of Hours]]*Expenses7[[#This Row],[Hourly Rate]],2),0)))</f>
        <v/>
      </c>
      <c r="M629" s="104" t="str">
        <f>IF(Expenses7[[#This Row],[Employee ID]]="(enter ID)","(autofill)",IF(Expenses7[[#This Row],[Employee ID]]="","",IFERROR(ROUND(ROUND(Expenses7[[#This Row],[Miles Traveled]]*0.655,2)+Expenses7[[#This Row],[Meals 
Cost]]+Expenses7[[#This Row],[Lodging Cost]],2),0)))</f>
        <v/>
      </c>
      <c r="N62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0" spans="1:14" x14ac:dyDescent="0.25">
      <c r="A630" s="89"/>
      <c r="B630" s="100" t="str">
        <f>IF(Expenses7[[#This Row],[Employee ID]]="(enter ID)","(autofill)",IF(Expenses7[[#This Row],[Employee ID]]="","",IFERROR(VLOOKUP(Expenses7[[#This Row],[Employee ID]],[1]!EmployeeInfo[#Data],3,0),"ID ERROR")))</f>
        <v/>
      </c>
      <c r="C630" s="90"/>
      <c r="D630" s="91"/>
      <c r="E630" s="92"/>
      <c r="F630" s="93"/>
      <c r="G630" s="136"/>
      <c r="H630" s="102" t="str">
        <f>IF(Expenses7[[#This Row],[Employee ID]]="(enter ID)","(autofill)",IF(Expenses7[[#This Row],[Employee ID]]="","",IFERROR(VLOOKUP(Expenses7[[#This Row],[Employee ID]],[1]!EmployeeInfo[#Data],7,0),"ID ERROR")))</f>
        <v/>
      </c>
      <c r="I630" s="94"/>
      <c r="J630" s="126"/>
      <c r="K630" s="126"/>
      <c r="L630" s="104" t="str">
        <f>IF(Expenses7[[#This Row],[Employee ID]]="(enter ID)","(autofill)",IF(Expenses7[[#This Row],[Employee ID]]="","",IFERROR(ROUND(Expenses7[[#This Row],['# of Hours]]*Expenses7[[#This Row],[Hourly Rate]],2),0)))</f>
        <v/>
      </c>
      <c r="M630" s="104" t="str">
        <f>IF(Expenses7[[#This Row],[Employee ID]]="(enter ID)","(autofill)",IF(Expenses7[[#This Row],[Employee ID]]="","",IFERROR(ROUND(ROUND(Expenses7[[#This Row],[Miles Traveled]]*0.655,2)+Expenses7[[#This Row],[Meals 
Cost]]+Expenses7[[#This Row],[Lodging Cost]],2),0)))</f>
        <v/>
      </c>
      <c r="N63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1" spans="1:14" x14ac:dyDescent="0.25">
      <c r="A631" s="89"/>
      <c r="B631" s="100" t="str">
        <f>IF(Expenses7[[#This Row],[Employee ID]]="(enter ID)","(autofill)",IF(Expenses7[[#This Row],[Employee ID]]="","",IFERROR(VLOOKUP(Expenses7[[#This Row],[Employee ID]],[1]!EmployeeInfo[#Data],3,0),"ID ERROR")))</f>
        <v/>
      </c>
      <c r="C631" s="90"/>
      <c r="D631" s="91"/>
      <c r="E631" s="92"/>
      <c r="F631" s="93"/>
      <c r="G631" s="136"/>
      <c r="H631" s="102" t="str">
        <f>IF(Expenses7[[#This Row],[Employee ID]]="(enter ID)","(autofill)",IF(Expenses7[[#This Row],[Employee ID]]="","",IFERROR(VLOOKUP(Expenses7[[#This Row],[Employee ID]],[1]!EmployeeInfo[#Data],7,0),"ID ERROR")))</f>
        <v/>
      </c>
      <c r="I631" s="94"/>
      <c r="J631" s="126"/>
      <c r="K631" s="126"/>
      <c r="L631" s="104" t="str">
        <f>IF(Expenses7[[#This Row],[Employee ID]]="(enter ID)","(autofill)",IF(Expenses7[[#This Row],[Employee ID]]="","",IFERROR(ROUND(Expenses7[[#This Row],['# of Hours]]*Expenses7[[#This Row],[Hourly Rate]],2),0)))</f>
        <v/>
      </c>
      <c r="M631" s="104" t="str">
        <f>IF(Expenses7[[#This Row],[Employee ID]]="(enter ID)","(autofill)",IF(Expenses7[[#This Row],[Employee ID]]="","",IFERROR(ROUND(ROUND(Expenses7[[#This Row],[Miles Traveled]]*0.655,2)+Expenses7[[#This Row],[Meals 
Cost]]+Expenses7[[#This Row],[Lodging Cost]],2),0)))</f>
        <v/>
      </c>
      <c r="N63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2" spans="1:14" x14ac:dyDescent="0.25">
      <c r="A632" s="89"/>
      <c r="B632" s="100" t="str">
        <f>IF(Expenses7[[#This Row],[Employee ID]]="(enter ID)","(autofill)",IF(Expenses7[[#This Row],[Employee ID]]="","",IFERROR(VLOOKUP(Expenses7[[#This Row],[Employee ID]],[1]!EmployeeInfo[#Data],3,0),"ID ERROR")))</f>
        <v/>
      </c>
      <c r="C632" s="90"/>
      <c r="D632" s="91"/>
      <c r="E632" s="92"/>
      <c r="F632" s="93"/>
      <c r="G632" s="136"/>
      <c r="H632" s="102" t="str">
        <f>IF(Expenses7[[#This Row],[Employee ID]]="(enter ID)","(autofill)",IF(Expenses7[[#This Row],[Employee ID]]="","",IFERROR(VLOOKUP(Expenses7[[#This Row],[Employee ID]],[1]!EmployeeInfo[#Data],7,0),"ID ERROR")))</f>
        <v/>
      </c>
      <c r="I632" s="94"/>
      <c r="J632" s="126"/>
      <c r="K632" s="126"/>
      <c r="L632" s="104" t="str">
        <f>IF(Expenses7[[#This Row],[Employee ID]]="(enter ID)","(autofill)",IF(Expenses7[[#This Row],[Employee ID]]="","",IFERROR(ROUND(Expenses7[[#This Row],['# of Hours]]*Expenses7[[#This Row],[Hourly Rate]],2),0)))</f>
        <v/>
      </c>
      <c r="M632" s="104" t="str">
        <f>IF(Expenses7[[#This Row],[Employee ID]]="(enter ID)","(autofill)",IF(Expenses7[[#This Row],[Employee ID]]="","",IFERROR(ROUND(ROUND(Expenses7[[#This Row],[Miles Traveled]]*0.655,2)+Expenses7[[#This Row],[Meals 
Cost]]+Expenses7[[#This Row],[Lodging Cost]],2),0)))</f>
        <v/>
      </c>
      <c r="N63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3" spans="1:14" x14ac:dyDescent="0.25">
      <c r="A633" s="89"/>
      <c r="B633" s="100" t="str">
        <f>IF(Expenses7[[#This Row],[Employee ID]]="(enter ID)","(autofill)",IF(Expenses7[[#This Row],[Employee ID]]="","",IFERROR(VLOOKUP(Expenses7[[#This Row],[Employee ID]],[1]!EmployeeInfo[#Data],3,0),"ID ERROR")))</f>
        <v/>
      </c>
      <c r="C633" s="90"/>
      <c r="D633" s="91"/>
      <c r="E633" s="92"/>
      <c r="F633" s="93"/>
      <c r="G633" s="136"/>
      <c r="H633" s="102" t="str">
        <f>IF(Expenses7[[#This Row],[Employee ID]]="(enter ID)","(autofill)",IF(Expenses7[[#This Row],[Employee ID]]="","",IFERROR(VLOOKUP(Expenses7[[#This Row],[Employee ID]],[1]!EmployeeInfo[#Data],7,0),"ID ERROR")))</f>
        <v/>
      </c>
      <c r="I633" s="94"/>
      <c r="J633" s="126"/>
      <c r="K633" s="126"/>
      <c r="L633" s="104" t="str">
        <f>IF(Expenses7[[#This Row],[Employee ID]]="(enter ID)","(autofill)",IF(Expenses7[[#This Row],[Employee ID]]="","",IFERROR(ROUND(Expenses7[[#This Row],['# of Hours]]*Expenses7[[#This Row],[Hourly Rate]],2),0)))</f>
        <v/>
      </c>
      <c r="M633" s="104" t="str">
        <f>IF(Expenses7[[#This Row],[Employee ID]]="(enter ID)","(autofill)",IF(Expenses7[[#This Row],[Employee ID]]="","",IFERROR(ROUND(ROUND(Expenses7[[#This Row],[Miles Traveled]]*0.655,2)+Expenses7[[#This Row],[Meals 
Cost]]+Expenses7[[#This Row],[Lodging Cost]],2),0)))</f>
        <v/>
      </c>
      <c r="N63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4" spans="1:14" x14ac:dyDescent="0.25">
      <c r="A634" s="89"/>
      <c r="B634" s="100" t="str">
        <f>IF(Expenses7[[#This Row],[Employee ID]]="(enter ID)","(autofill)",IF(Expenses7[[#This Row],[Employee ID]]="","",IFERROR(VLOOKUP(Expenses7[[#This Row],[Employee ID]],[1]!EmployeeInfo[#Data],3,0),"ID ERROR")))</f>
        <v/>
      </c>
      <c r="C634" s="90"/>
      <c r="D634" s="91"/>
      <c r="E634" s="92"/>
      <c r="F634" s="93"/>
      <c r="G634" s="136"/>
      <c r="H634" s="102" t="str">
        <f>IF(Expenses7[[#This Row],[Employee ID]]="(enter ID)","(autofill)",IF(Expenses7[[#This Row],[Employee ID]]="","",IFERROR(VLOOKUP(Expenses7[[#This Row],[Employee ID]],[1]!EmployeeInfo[#Data],7,0),"ID ERROR")))</f>
        <v/>
      </c>
      <c r="I634" s="94"/>
      <c r="J634" s="126"/>
      <c r="K634" s="126"/>
      <c r="L634" s="104" t="str">
        <f>IF(Expenses7[[#This Row],[Employee ID]]="(enter ID)","(autofill)",IF(Expenses7[[#This Row],[Employee ID]]="","",IFERROR(ROUND(Expenses7[[#This Row],['# of Hours]]*Expenses7[[#This Row],[Hourly Rate]],2),0)))</f>
        <v/>
      </c>
      <c r="M634" s="104" t="str">
        <f>IF(Expenses7[[#This Row],[Employee ID]]="(enter ID)","(autofill)",IF(Expenses7[[#This Row],[Employee ID]]="","",IFERROR(ROUND(ROUND(Expenses7[[#This Row],[Miles Traveled]]*0.655,2)+Expenses7[[#This Row],[Meals 
Cost]]+Expenses7[[#This Row],[Lodging Cost]],2),0)))</f>
        <v/>
      </c>
      <c r="N63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5" spans="1:14" x14ac:dyDescent="0.25">
      <c r="A635" s="89"/>
      <c r="B635" s="100" t="str">
        <f>IF(Expenses7[[#This Row],[Employee ID]]="(enter ID)","(autofill)",IF(Expenses7[[#This Row],[Employee ID]]="","",IFERROR(VLOOKUP(Expenses7[[#This Row],[Employee ID]],[1]!EmployeeInfo[#Data],3,0),"ID ERROR")))</f>
        <v/>
      </c>
      <c r="C635" s="90"/>
      <c r="D635" s="91"/>
      <c r="E635" s="92"/>
      <c r="F635" s="93"/>
      <c r="G635" s="136"/>
      <c r="H635" s="102" t="str">
        <f>IF(Expenses7[[#This Row],[Employee ID]]="(enter ID)","(autofill)",IF(Expenses7[[#This Row],[Employee ID]]="","",IFERROR(VLOOKUP(Expenses7[[#This Row],[Employee ID]],[1]!EmployeeInfo[#Data],7,0),"ID ERROR")))</f>
        <v/>
      </c>
      <c r="I635" s="94"/>
      <c r="J635" s="126"/>
      <c r="K635" s="126"/>
      <c r="L635" s="104" t="str">
        <f>IF(Expenses7[[#This Row],[Employee ID]]="(enter ID)","(autofill)",IF(Expenses7[[#This Row],[Employee ID]]="","",IFERROR(ROUND(Expenses7[[#This Row],['# of Hours]]*Expenses7[[#This Row],[Hourly Rate]],2),0)))</f>
        <v/>
      </c>
      <c r="M635" s="104" t="str">
        <f>IF(Expenses7[[#This Row],[Employee ID]]="(enter ID)","(autofill)",IF(Expenses7[[#This Row],[Employee ID]]="","",IFERROR(ROUND(ROUND(Expenses7[[#This Row],[Miles Traveled]]*0.655,2)+Expenses7[[#This Row],[Meals 
Cost]]+Expenses7[[#This Row],[Lodging Cost]],2),0)))</f>
        <v/>
      </c>
      <c r="N63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6" spans="1:14" x14ac:dyDescent="0.25">
      <c r="A636" s="89"/>
      <c r="B636" s="100" t="str">
        <f>IF(Expenses7[[#This Row],[Employee ID]]="(enter ID)","(autofill)",IF(Expenses7[[#This Row],[Employee ID]]="","",IFERROR(VLOOKUP(Expenses7[[#This Row],[Employee ID]],[1]!EmployeeInfo[#Data],3,0),"ID ERROR")))</f>
        <v/>
      </c>
      <c r="C636" s="90"/>
      <c r="D636" s="91"/>
      <c r="E636" s="92"/>
      <c r="F636" s="93"/>
      <c r="G636" s="136"/>
      <c r="H636" s="102" t="str">
        <f>IF(Expenses7[[#This Row],[Employee ID]]="(enter ID)","(autofill)",IF(Expenses7[[#This Row],[Employee ID]]="","",IFERROR(VLOOKUP(Expenses7[[#This Row],[Employee ID]],[1]!EmployeeInfo[#Data],7,0),"ID ERROR")))</f>
        <v/>
      </c>
      <c r="I636" s="94"/>
      <c r="J636" s="126"/>
      <c r="K636" s="126"/>
      <c r="L636" s="104" t="str">
        <f>IF(Expenses7[[#This Row],[Employee ID]]="(enter ID)","(autofill)",IF(Expenses7[[#This Row],[Employee ID]]="","",IFERROR(ROUND(Expenses7[[#This Row],['# of Hours]]*Expenses7[[#This Row],[Hourly Rate]],2),0)))</f>
        <v/>
      </c>
      <c r="M636" s="104" t="str">
        <f>IF(Expenses7[[#This Row],[Employee ID]]="(enter ID)","(autofill)",IF(Expenses7[[#This Row],[Employee ID]]="","",IFERROR(ROUND(ROUND(Expenses7[[#This Row],[Miles Traveled]]*0.655,2)+Expenses7[[#This Row],[Meals 
Cost]]+Expenses7[[#This Row],[Lodging Cost]],2),0)))</f>
        <v/>
      </c>
      <c r="N63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7" spans="1:14" x14ac:dyDescent="0.25">
      <c r="A637" s="89"/>
      <c r="B637" s="100" t="str">
        <f>IF(Expenses7[[#This Row],[Employee ID]]="(enter ID)","(autofill)",IF(Expenses7[[#This Row],[Employee ID]]="","",IFERROR(VLOOKUP(Expenses7[[#This Row],[Employee ID]],[1]!EmployeeInfo[#Data],3,0),"ID ERROR")))</f>
        <v/>
      </c>
      <c r="C637" s="90"/>
      <c r="D637" s="91"/>
      <c r="E637" s="92"/>
      <c r="F637" s="93"/>
      <c r="G637" s="136"/>
      <c r="H637" s="102" t="str">
        <f>IF(Expenses7[[#This Row],[Employee ID]]="(enter ID)","(autofill)",IF(Expenses7[[#This Row],[Employee ID]]="","",IFERROR(VLOOKUP(Expenses7[[#This Row],[Employee ID]],[1]!EmployeeInfo[#Data],7,0),"ID ERROR")))</f>
        <v/>
      </c>
      <c r="I637" s="94"/>
      <c r="J637" s="126"/>
      <c r="K637" s="126"/>
      <c r="L637" s="104" t="str">
        <f>IF(Expenses7[[#This Row],[Employee ID]]="(enter ID)","(autofill)",IF(Expenses7[[#This Row],[Employee ID]]="","",IFERROR(ROUND(Expenses7[[#This Row],['# of Hours]]*Expenses7[[#This Row],[Hourly Rate]],2),0)))</f>
        <v/>
      </c>
      <c r="M637" s="104" t="str">
        <f>IF(Expenses7[[#This Row],[Employee ID]]="(enter ID)","(autofill)",IF(Expenses7[[#This Row],[Employee ID]]="","",IFERROR(ROUND(ROUND(Expenses7[[#This Row],[Miles Traveled]]*0.655,2)+Expenses7[[#This Row],[Meals 
Cost]]+Expenses7[[#This Row],[Lodging Cost]],2),0)))</f>
        <v/>
      </c>
      <c r="N63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8" spans="1:14" x14ac:dyDescent="0.25">
      <c r="A638" s="89"/>
      <c r="B638" s="100" t="str">
        <f>IF(Expenses7[[#This Row],[Employee ID]]="(enter ID)","(autofill)",IF(Expenses7[[#This Row],[Employee ID]]="","",IFERROR(VLOOKUP(Expenses7[[#This Row],[Employee ID]],[1]!EmployeeInfo[#Data],3,0),"ID ERROR")))</f>
        <v/>
      </c>
      <c r="C638" s="90"/>
      <c r="D638" s="91"/>
      <c r="E638" s="92"/>
      <c r="F638" s="93"/>
      <c r="G638" s="136"/>
      <c r="H638" s="102" t="str">
        <f>IF(Expenses7[[#This Row],[Employee ID]]="(enter ID)","(autofill)",IF(Expenses7[[#This Row],[Employee ID]]="","",IFERROR(VLOOKUP(Expenses7[[#This Row],[Employee ID]],[1]!EmployeeInfo[#Data],7,0),"ID ERROR")))</f>
        <v/>
      </c>
      <c r="I638" s="94"/>
      <c r="J638" s="126"/>
      <c r="K638" s="126"/>
      <c r="L638" s="104" t="str">
        <f>IF(Expenses7[[#This Row],[Employee ID]]="(enter ID)","(autofill)",IF(Expenses7[[#This Row],[Employee ID]]="","",IFERROR(ROUND(Expenses7[[#This Row],['# of Hours]]*Expenses7[[#This Row],[Hourly Rate]],2),0)))</f>
        <v/>
      </c>
      <c r="M638" s="104" t="str">
        <f>IF(Expenses7[[#This Row],[Employee ID]]="(enter ID)","(autofill)",IF(Expenses7[[#This Row],[Employee ID]]="","",IFERROR(ROUND(ROUND(Expenses7[[#This Row],[Miles Traveled]]*0.655,2)+Expenses7[[#This Row],[Meals 
Cost]]+Expenses7[[#This Row],[Lodging Cost]],2),0)))</f>
        <v/>
      </c>
      <c r="N63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39" spans="1:14" x14ac:dyDescent="0.25">
      <c r="A639" s="89"/>
      <c r="B639" s="100" t="str">
        <f>IF(Expenses7[[#This Row],[Employee ID]]="(enter ID)","(autofill)",IF(Expenses7[[#This Row],[Employee ID]]="","",IFERROR(VLOOKUP(Expenses7[[#This Row],[Employee ID]],[1]!EmployeeInfo[#Data],3,0),"ID ERROR")))</f>
        <v/>
      </c>
      <c r="C639" s="90"/>
      <c r="D639" s="91"/>
      <c r="E639" s="92"/>
      <c r="F639" s="93"/>
      <c r="G639" s="136"/>
      <c r="H639" s="102" t="str">
        <f>IF(Expenses7[[#This Row],[Employee ID]]="(enter ID)","(autofill)",IF(Expenses7[[#This Row],[Employee ID]]="","",IFERROR(VLOOKUP(Expenses7[[#This Row],[Employee ID]],[1]!EmployeeInfo[#Data],7,0),"ID ERROR")))</f>
        <v/>
      </c>
      <c r="I639" s="94"/>
      <c r="J639" s="126"/>
      <c r="K639" s="126"/>
      <c r="L639" s="104" t="str">
        <f>IF(Expenses7[[#This Row],[Employee ID]]="(enter ID)","(autofill)",IF(Expenses7[[#This Row],[Employee ID]]="","",IFERROR(ROUND(Expenses7[[#This Row],['# of Hours]]*Expenses7[[#This Row],[Hourly Rate]],2),0)))</f>
        <v/>
      </c>
      <c r="M639" s="104" t="str">
        <f>IF(Expenses7[[#This Row],[Employee ID]]="(enter ID)","(autofill)",IF(Expenses7[[#This Row],[Employee ID]]="","",IFERROR(ROUND(ROUND(Expenses7[[#This Row],[Miles Traveled]]*0.655,2)+Expenses7[[#This Row],[Meals 
Cost]]+Expenses7[[#This Row],[Lodging Cost]],2),0)))</f>
        <v/>
      </c>
      <c r="N63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0" spans="1:14" x14ac:dyDescent="0.25">
      <c r="A640" s="89"/>
      <c r="B640" s="100" t="str">
        <f>IF(Expenses7[[#This Row],[Employee ID]]="(enter ID)","(autofill)",IF(Expenses7[[#This Row],[Employee ID]]="","",IFERROR(VLOOKUP(Expenses7[[#This Row],[Employee ID]],[1]!EmployeeInfo[#Data],3,0),"ID ERROR")))</f>
        <v/>
      </c>
      <c r="C640" s="90"/>
      <c r="D640" s="91"/>
      <c r="E640" s="92"/>
      <c r="F640" s="93"/>
      <c r="G640" s="136"/>
      <c r="H640" s="102" t="str">
        <f>IF(Expenses7[[#This Row],[Employee ID]]="(enter ID)","(autofill)",IF(Expenses7[[#This Row],[Employee ID]]="","",IFERROR(VLOOKUP(Expenses7[[#This Row],[Employee ID]],[1]!EmployeeInfo[#Data],7,0),"ID ERROR")))</f>
        <v/>
      </c>
      <c r="I640" s="94"/>
      <c r="J640" s="126"/>
      <c r="K640" s="126"/>
      <c r="L640" s="104" t="str">
        <f>IF(Expenses7[[#This Row],[Employee ID]]="(enter ID)","(autofill)",IF(Expenses7[[#This Row],[Employee ID]]="","",IFERROR(ROUND(Expenses7[[#This Row],['# of Hours]]*Expenses7[[#This Row],[Hourly Rate]],2),0)))</f>
        <v/>
      </c>
      <c r="M640" s="104" t="str">
        <f>IF(Expenses7[[#This Row],[Employee ID]]="(enter ID)","(autofill)",IF(Expenses7[[#This Row],[Employee ID]]="","",IFERROR(ROUND(ROUND(Expenses7[[#This Row],[Miles Traveled]]*0.655,2)+Expenses7[[#This Row],[Meals 
Cost]]+Expenses7[[#This Row],[Lodging Cost]],2),0)))</f>
        <v/>
      </c>
      <c r="N64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1" spans="1:14" x14ac:dyDescent="0.25">
      <c r="A641" s="89"/>
      <c r="B641" s="100" t="str">
        <f>IF(Expenses7[[#This Row],[Employee ID]]="(enter ID)","(autofill)",IF(Expenses7[[#This Row],[Employee ID]]="","",IFERROR(VLOOKUP(Expenses7[[#This Row],[Employee ID]],[1]!EmployeeInfo[#Data],3,0),"ID ERROR")))</f>
        <v/>
      </c>
      <c r="C641" s="90"/>
      <c r="D641" s="91"/>
      <c r="E641" s="92"/>
      <c r="F641" s="93"/>
      <c r="G641" s="136"/>
      <c r="H641" s="102" t="str">
        <f>IF(Expenses7[[#This Row],[Employee ID]]="(enter ID)","(autofill)",IF(Expenses7[[#This Row],[Employee ID]]="","",IFERROR(VLOOKUP(Expenses7[[#This Row],[Employee ID]],[1]!EmployeeInfo[#Data],7,0),"ID ERROR")))</f>
        <v/>
      </c>
      <c r="I641" s="94"/>
      <c r="J641" s="126"/>
      <c r="K641" s="126"/>
      <c r="L641" s="104" t="str">
        <f>IF(Expenses7[[#This Row],[Employee ID]]="(enter ID)","(autofill)",IF(Expenses7[[#This Row],[Employee ID]]="","",IFERROR(ROUND(Expenses7[[#This Row],['# of Hours]]*Expenses7[[#This Row],[Hourly Rate]],2),0)))</f>
        <v/>
      </c>
      <c r="M641" s="104" t="str">
        <f>IF(Expenses7[[#This Row],[Employee ID]]="(enter ID)","(autofill)",IF(Expenses7[[#This Row],[Employee ID]]="","",IFERROR(ROUND(ROUND(Expenses7[[#This Row],[Miles Traveled]]*0.655,2)+Expenses7[[#This Row],[Meals 
Cost]]+Expenses7[[#This Row],[Lodging Cost]],2),0)))</f>
        <v/>
      </c>
      <c r="N64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2" spans="1:14" x14ac:dyDescent="0.25">
      <c r="A642" s="89"/>
      <c r="B642" s="100" t="str">
        <f>IF(Expenses7[[#This Row],[Employee ID]]="(enter ID)","(autofill)",IF(Expenses7[[#This Row],[Employee ID]]="","",IFERROR(VLOOKUP(Expenses7[[#This Row],[Employee ID]],[1]!EmployeeInfo[#Data],3,0),"ID ERROR")))</f>
        <v/>
      </c>
      <c r="C642" s="90"/>
      <c r="D642" s="91"/>
      <c r="E642" s="92"/>
      <c r="F642" s="93"/>
      <c r="G642" s="136"/>
      <c r="H642" s="102" t="str">
        <f>IF(Expenses7[[#This Row],[Employee ID]]="(enter ID)","(autofill)",IF(Expenses7[[#This Row],[Employee ID]]="","",IFERROR(VLOOKUP(Expenses7[[#This Row],[Employee ID]],[1]!EmployeeInfo[#Data],7,0),"ID ERROR")))</f>
        <v/>
      </c>
      <c r="I642" s="94"/>
      <c r="J642" s="126"/>
      <c r="K642" s="126"/>
      <c r="L642" s="104" t="str">
        <f>IF(Expenses7[[#This Row],[Employee ID]]="(enter ID)","(autofill)",IF(Expenses7[[#This Row],[Employee ID]]="","",IFERROR(ROUND(Expenses7[[#This Row],['# of Hours]]*Expenses7[[#This Row],[Hourly Rate]],2),0)))</f>
        <v/>
      </c>
      <c r="M642" s="104" t="str">
        <f>IF(Expenses7[[#This Row],[Employee ID]]="(enter ID)","(autofill)",IF(Expenses7[[#This Row],[Employee ID]]="","",IFERROR(ROUND(ROUND(Expenses7[[#This Row],[Miles Traveled]]*0.655,2)+Expenses7[[#This Row],[Meals 
Cost]]+Expenses7[[#This Row],[Lodging Cost]],2),0)))</f>
        <v/>
      </c>
      <c r="N64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3" spans="1:14" x14ac:dyDescent="0.25">
      <c r="A643" s="89"/>
      <c r="B643" s="100" t="str">
        <f>IF(Expenses7[[#This Row],[Employee ID]]="(enter ID)","(autofill)",IF(Expenses7[[#This Row],[Employee ID]]="","",IFERROR(VLOOKUP(Expenses7[[#This Row],[Employee ID]],[1]!EmployeeInfo[#Data],3,0),"ID ERROR")))</f>
        <v/>
      </c>
      <c r="C643" s="90"/>
      <c r="D643" s="91"/>
      <c r="E643" s="92"/>
      <c r="F643" s="93"/>
      <c r="G643" s="136"/>
      <c r="H643" s="102" t="str">
        <f>IF(Expenses7[[#This Row],[Employee ID]]="(enter ID)","(autofill)",IF(Expenses7[[#This Row],[Employee ID]]="","",IFERROR(VLOOKUP(Expenses7[[#This Row],[Employee ID]],[1]!EmployeeInfo[#Data],7,0),"ID ERROR")))</f>
        <v/>
      </c>
      <c r="I643" s="94"/>
      <c r="J643" s="126"/>
      <c r="K643" s="126"/>
      <c r="L643" s="104" t="str">
        <f>IF(Expenses7[[#This Row],[Employee ID]]="(enter ID)","(autofill)",IF(Expenses7[[#This Row],[Employee ID]]="","",IFERROR(ROUND(Expenses7[[#This Row],['# of Hours]]*Expenses7[[#This Row],[Hourly Rate]],2),0)))</f>
        <v/>
      </c>
      <c r="M643" s="104" t="str">
        <f>IF(Expenses7[[#This Row],[Employee ID]]="(enter ID)","(autofill)",IF(Expenses7[[#This Row],[Employee ID]]="","",IFERROR(ROUND(ROUND(Expenses7[[#This Row],[Miles Traveled]]*0.655,2)+Expenses7[[#This Row],[Meals 
Cost]]+Expenses7[[#This Row],[Lodging Cost]],2),0)))</f>
        <v/>
      </c>
      <c r="N64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4" spans="1:14" x14ac:dyDescent="0.25">
      <c r="A644" s="89"/>
      <c r="B644" s="100" t="str">
        <f>IF(Expenses7[[#This Row],[Employee ID]]="(enter ID)","(autofill)",IF(Expenses7[[#This Row],[Employee ID]]="","",IFERROR(VLOOKUP(Expenses7[[#This Row],[Employee ID]],[1]!EmployeeInfo[#Data],3,0),"ID ERROR")))</f>
        <v/>
      </c>
      <c r="C644" s="90"/>
      <c r="D644" s="91"/>
      <c r="E644" s="92"/>
      <c r="F644" s="93"/>
      <c r="G644" s="136"/>
      <c r="H644" s="102" t="str">
        <f>IF(Expenses7[[#This Row],[Employee ID]]="(enter ID)","(autofill)",IF(Expenses7[[#This Row],[Employee ID]]="","",IFERROR(VLOOKUP(Expenses7[[#This Row],[Employee ID]],[1]!EmployeeInfo[#Data],7,0),"ID ERROR")))</f>
        <v/>
      </c>
      <c r="I644" s="94"/>
      <c r="J644" s="126"/>
      <c r="K644" s="126"/>
      <c r="L644" s="104" t="str">
        <f>IF(Expenses7[[#This Row],[Employee ID]]="(enter ID)","(autofill)",IF(Expenses7[[#This Row],[Employee ID]]="","",IFERROR(ROUND(Expenses7[[#This Row],['# of Hours]]*Expenses7[[#This Row],[Hourly Rate]],2),0)))</f>
        <v/>
      </c>
      <c r="M644" s="104" t="str">
        <f>IF(Expenses7[[#This Row],[Employee ID]]="(enter ID)","(autofill)",IF(Expenses7[[#This Row],[Employee ID]]="","",IFERROR(ROUND(ROUND(Expenses7[[#This Row],[Miles Traveled]]*0.655,2)+Expenses7[[#This Row],[Meals 
Cost]]+Expenses7[[#This Row],[Lodging Cost]],2),0)))</f>
        <v/>
      </c>
      <c r="N64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5" spans="1:14" x14ac:dyDescent="0.25">
      <c r="A645" s="89"/>
      <c r="B645" s="100" t="str">
        <f>IF(Expenses7[[#This Row],[Employee ID]]="(enter ID)","(autofill)",IF(Expenses7[[#This Row],[Employee ID]]="","",IFERROR(VLOOKUP(Expenses7[[#This Row],[Employee ID]],[1]!EmployeeInfo[#Data],3,0),"ID ERROR")))</f>
        <v/>
      </c>
      <c r="C645" s="90"/>
      <c r="D645" s="91"/>
      <c r="E645" s="92"/>
      <c r="F645" s="93"/>
      <c r="G645" s="136"/>
      <c r="H645" s="102" t="str">
        <f>IF(Expenses7[[#This Row],[Employee ID]]="(enter ID)","(autofill)",IF(Expenses7[[#This Row],[Employee ID]]="","",IFERROR(VLOOKUP(Expenses7[[#This Row],[Employee ID]],[1]!EmployeeInfo[#Data],7,0),"ID ERROR")))</f>
        <v/>
      </c>
      <c r="I645" s="94"/>
      <c r="J645" s="126"/>
      <c r="K645" s="126"/>
      <c r="L645" s="104" t="str">
        <f>IF(Expenses7[[#This Row],[Employee ID]]="(enter ID)","(autofill)",IF(Expenses7[[#This Row],[Employee ID]]="","",IFERROR(ROUND(Expenses7[[#This Row],['# of Hours]]*Expenses7[[#This Row],[Hourly Rate]],2),0)))</f>
        <v/>
      </c>
      <c r="M645" s="104" t="str">
        <f>IF(Expenses7[[#This Row],[Employee ID]]="(enter ID)","(autofill)",IF(Expenses7[[#This Row],[Employee ID]]="","",IFERROR(ROUND(ROUND(Expenses7[[#This Row],[Miles Traveled]]*0.655,2)+Expenses7[[#This Row],[Meals 
Cost]]+Expenses7[[#This Row],[Lodging Cost]],2),0)))</f>
        <v/>
      </c>
      <c r="N64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6" spans="1:14" x14ac:dyDescent="0.25">
      <c r="A646" s="89"/>
      <c r="B646" s="100" t="str">
        <f>IF(Expenses7[[#This Row],[Employee ID]]="(enter ID)","(autofill)",IF(Expenses7[[#This Row],[Employee ID]]="","",IFERROR(VLOOKUP(Expenses7[[#This Row],[Employee ID]],[1]!EmployeeInfo[#Data],3,0),"ID ERROR")))</f>
        <v/>
      </c>
      <c r="C646" s="90"/>
      <c r="D646" s="91"/>
      <c r="E646" s="92"/>
      <c r="F646" s="93"/>
      <c r="G646" s="136"/>
      <c r="H646" s="102" t="str">
        <f>IF(Expenses7[[#This Row],[Employee ID]]="(enter ID)","(autofill)",IF(Expenses7[[#This Row],[Employee ID]]="","",IFERROR(VLOOKUP(Expenses7[[#This Row],[Employee ID]],[1]!EmployeeInfo[#Data],7,0),"ID ERROR")))</f>
        <v/>
      </c>
      <c r="I646" s="94"/>
      <c r="J646" s="126"/>
      <c r="K646" s="126"/>
      <c r="L646" s="104" t="str">
        <f>IF(Expenses7[[#This Row],[Employee ID]]="(enter ID)","(autofill)",IF(Expenses7[[#This Row],[Employee ID]]="","",IFERROR(ROUND(Expenses7[[#This Row],['# of Hours]]*Expenses7[[#This Row],[Hourly Rate]],2),0)))</f>
        <v/>
      </c>
      <c r="M646" s="104" t="str">
        <f>IF(Expenses7[[#This Row],[Employee ID]]="(enter ID)","(autofill)",IF(Expenses7[[#This Row],[Employee ID]]="","",IFERROR(ROUND(ROUND(Expenses7[[#This Row],[Miles Traveled]]*0.655,2)+Expenses7[[#This Row],[Meals 
Cost]]+Expenses7[[#This Row],[Lodging Cost]],2),0)))</f>
        <v/>
      </c>
      <c r="N64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7" spans="1:14" x14ac:dyDescent="0.25">
      <c r="A647" s="89"/>
      <c r="B647" s="100" t="str">
        <f>IF(Expenses7[[#This Row],[Employee ID]]="(enter ID)","(autofill)",IF(Expenses7[[#This Row],[Employee ID]]="","",IFERROR(VLOOKUP(Expenses7[[#This Row],[Employee ID]],[1]!EmployeeInfo[#Data],3,0),"ID ERROR")))</f>
        <v/>
      </c>
      <c r="C647" s="90"/>
      <c r="D647" s="91"/>
      <c r="E647" s="92"/>
      <c r="F647" s="93"/>
      <c r="G647" s="136"/>
      <c r="H647" s="102" t="str">
        <f>IF(Expenses7[[#This Row],[Employee ID]]="(enter ID)","(autofill)",IF(Expenses7[[#This Row],[Employee ID]]="","",IFERROR(VLOOKUP(Expenses7[[#This Row],[Employee ID]],[1]!EmployeeInfo[#Data],7,0),"ID ERROR")))</f>
        <v/>
      </c>
      <c r="I647" s="94"/>
      <c r="J647" s="126"/>
      <c r="K647" s="126"/>
      <c r="L647" s="104" t="str">
        <f>IF(Expenses7[[#This Row],[Employee ID]]="(enter ID)","(autofill)",IF(Expenses7[[#This Row],[Employee ID]]="","",IFERROR(ROUND(Expenses7[[#This Row],['# of Hours]]*Expenses7[[#This Row],[Hourly Rate]],2),0)))</f>
        <v/>
      </c>
      <c r="M647" s="104" t="str">
        <f>IF(Expenses7[[#This Row],[Employee ID]]="(enter ID)","(autofill)",IF(Expenses7[[#This Row],[Employee ID]]="","",IFERROR(ROUND(ROUND(Expenses7[[#This Row],[Miles Traveled]]*0.655,2)+Expenses7[[#This Row],[Meals 
Cost]]+Expenses7[[#This Row],[Lodging Cost]],2),0)))</f>
        <v/>
      </c>
      <c r="N64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8" spans="1:14" x14ac:dyDescent="0.25">
      <c r="A648" s="89"/>
      <c r="B648" s="100" t="str">
        <f>IF(Expenses7[[#This Row],[Employee ID]]="(enter ID)","(autofill)",IF(Expenses7[[#This Row],[Employee ID]]="","",IFERROR(VLOOKUP(Expenses7[[#This Row],[Employee ID]],[1]!EmployeeInfo[#Data],3,0),"ID ERROR")))</f>
        <v/>
      </c>
      <c r="C648" s="90"/>
      <c r="D648" s="91"/>
      <c r="E648" s="92"/>
      <c r="F648" s="93"/>
      <c r="G648" s="136"/>
      <c r="H648" s="102" t="str">
        <f>IF(Expenses7[[#This Row],[Employee ID]]="(enter ID)","(autofill)",IF(Expenses7[[#This Row],[Employee ID]]="","",IFERROR(VLOOKUP(Expenses7[[#This Row],[Employee ID]],[1]!EmployeeInfo[#Data],7,0),"ID ERROR")))</f>
        <v/>
      </c>
      <c r="I648" s="94"/>
      <c r="J648" s="126"/>
      <c r="K648" s="126"/>
      <c r="L648" s="104" t="str">
        <f>IF(Expenses7[[#This Row],[Employee ID]]="(enter ID)","(autofill)",IF(Expenses7[[#This Row],[Employee ID]]="","",IFERROR(ROUND(Expenses7[[#This Row],['# of Hours]]*Expenses7[[#This Row],[Hourly Rate]],2),0)))</f>
        <v/>
      </c>
      <c r="M648" s="104" t="str">
        <f>IF(Expenses7[[#This Row],[Employee ID]]="(enter ID)","(autofill)",IF(Expenses7[[#This Row],[Employee ID]]="","",IFERROR(ROUND(ROUND(Expenses7[[#This Row],[Miles Traveled]]*0.655,2)+Expenses7[[#This Row],[Meals 
Cost]]+Expenses7[[#This Row],[Lodging Cost]],2),0)))</f>
        <v/>
      </c>
      <c r="N64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49" spans="1:14" x14ac:dyDescent="0.25">
      <c r="A649" s="89"/>
      <c r="B649" s="100" t="str">
        <f>IF(Expenses7[[#This Row],[Employee ID]]="(enter ID)","(autofill)",IF(Expenses7[[#This Row],[Employee ID]]="","",IFERROR(VLOOKUP(Expenses7[[#This Row],[Employee ID]],[1]!EmployeeInfo[#Data],3,0),"ID ERROR")))</f>
        <v/>
      </c>
      <c r="C649" s="90"/>
      <c r="D649" s="91"/>
      <c r="E649" s="92"/>
      <c r="F649" s="93"/>
      <c r="G649" s="136"/>
      <c r="H649" s="102" t="str">
        <f>IF(Expenses7[[#This Row],[Employee ID]]="(enter ID)","(autofill)",IF(Expenses7[[#This Row],[Employee ID]]="","",IFERROR(VLOOKUP(Expenses7[[#This Row],[Employee ID]],[1]!EmployeeInfo[#Data],7,0),"ID ERROR")))</f>
        <v/>
      </c>
      <c r="I649" s="94"/>
      <c r="J649" s="126"/>
      <c r="K649" s="126"/>
      <c r="L649" s="104" t="str">
        <f>IF(Expenses7[[#This Row],[Employee ID]]="(enter ID)","(autofill)",IF(Expenses7[[#This Row],[Employee ID]]="","",IFERROR(ROUND(Expenses7[[#This Row],['# of Hours]]*Expenses7[[#This Row],[Hourly Rate]],2),0)))</f>
        <v/>
      </c>
      <c r="M649" s="104" t="str">
        <f>IF(Expenses7[[#This Row],[Employee ID]]="(enter ID)","(autofill)",IF(Expenses7[[#This Row],[Employee ID]]="","",IFERROR(ROUND(ROUND(Expenses7[[#This Row],[Miles Traveled]]*0.655,2)+Expenses7[[#This Row],[Meals 
Cost]]+Expenses7[[#This Row],[Lodging Cost]],2),0)))</f>
        <v/>
      </c>
      <c r="N64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0" spans="1:14" x14ac:dyDescent="0.25">
      <c r="A650" s="89"/>
      <c r="B650" s="100" t="str">
        <f>IF(Expenses7[[#This Row],[Employee ID]]="(enter ID)","(autofill)",IF(Expenses7[[#This Row],[Employee ID]]="","",IFERROR(VLOOKUP(Expenses7[[#This Row],[Employee ID]],[1]!EmployeeInfo[#Data],3,0),"ID ERROR")))</f>
        <v/>
      </c>
      <c r="C650" s="90"/>
      <c r="D650" s="91"/>
      <c r="E650" s="92"/>
      <c r="F650" s="93"/>
      <c r="G650" s="136"/>
      <c r="H650" s="102" t="str">
        <f>IF(Expenses7[[#This Row],[Employee ID]]="(enter ID)","(autofill)",IF(Expenses7[[#This Row],[Employee ID]]="","",IFERROR(VLOOKUP(Expenses7[[#This Row],[Employee ID]],[1]!EmployeeInfo[#Data],7,0),"ID ERROR")))</f>
        <v/>
      </c>
      <c r="I650" s="94"/>
      <c r="J650" s="126"/>
      <c r="K650" s="126"/>
      <c r="L650" s="104" t="str">
        <f>IF(Expenses7[[#This Row],[Employee ID]]="(enter ID)","(autofill)",IF(Expenses7[[#This Row],[Employee ID]]="","",IFERROR(ROUND(Expenses7[[#This Row],['# of Hours]]*Expenses7[[#This Row],[Hourly Rate]],2),0)))</f>
        <v/>
      </c>
      <c r="M650" s="104" t="str">
        <f>IF(Expenses7[[#This Row],[Employee ID]]="(enter ID)","(autofill)",IF(Expenses7[[#This Row],[Employee ID]]="","",IFERROR(ROUND(ROUND(Expenses7[[#This Row],[Miles Traveled]]*0.655,2)+Expenses7[[#This Row],[Meals 
Cost]]+Expenses7[[#This Row],[Lodging Cost]],2),0)))</f>
        <v/>
      </c>
      <c r="N65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1" spans="1:14" x14ac:dyDescent="0.25">
      <c r="A651" s="89"/>
      <c r="B651" s="100" t="str">
        <f>IF(Expenses7[[#This Row],[Employee ID]]="(enter ID)","(autofill)",IF(Expenses7[[#This Row],[Employee ID]]="","",IFERROR(VLOOKUP(Expenses7[[#This Row],[Employee ID]],[1]!EmployeeInfo[#Data],3,0),"ID ERROR")))</f>
        <v/>
      </c>
      <c r="C651" s="90"/>
      <c r="D651" s="91"/>
      <c r="E651" s="92"/>
      <c r="F651" s="93"/>
      <c r="G651" s="136"/>
      <c r="H651" s="102" t="str">
        <f>IF(Expenses7[[#This Row],[Employee ID]]="(enter ID)","(autofill)",IF(Expenses7[[#This Row],[Employee ID]]="","",IFERROR(VLOOKUP(Expenses7[[#This Row],[Employee ID]],[1]!EmployeeInfo[#Data],7,0),"ID ERROR")))</f>
        <v/>
      </c>
      <c r="I651" s="94"/>
      <c r="J651" s="126"/>
      <c r="K651" s="126"/>
      <c r="L651" s="104" t="str">
        <f>IF(Expenses7[[#This Row],[Employee ID]]="(enter ID)","(autofill)",IF(Expenses7[[#This Row],[Employee ID]]="","",IFERROR(ROUND(Expenses7[[#This Row],['# of Hours]]*Expenses7[[#This Row],[Hourly Rate]],2),0)))</f>
        <v/>
      </c>
      <c r="M651" s="104" t="str">
        <f>IF(Expenses7[[#This Row],[Employee ID]]="(enter ID)","(autofill)",IF(Expenses7[[#This Row],[Employee ID]]="","",IFERROR(ROUND(ROUND(Expenses7[[#This Row],[Miles Traveled]]*0.655,2)+Expenses7[[#This Row],[Meals 
Cost]]+Expenses7[[#This Row],[Lodging Cost]],2),0)))</f>
        <v/>
      </c>
      <c r="N65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2" spans="1:14" x14ac:dyDescent="0.25">
      <c r="A652" s="89"/>
      <c r="B652" s="100" t="str">
        <f>IF(Expenses7[[#This Row],[Employee ID]]="(enter ID)","(autofill)",IF(Expenses7[[#This Row],[Employee ID]]="","",IFERROR(VLOOKUP(Expenses7[[#This Row],[Employee ID]],[1]!EmployeeInfo[#Data],3,0),"ID ERROR")))</f>
        <v/>
      </c>
      <c r="C652" s="90"/>
      <c r="D652" s="91"/>
      <c r="E652" s="92"/>
      <c r="F652" s="93"/>
      <c r="G652" s="136"/>
      <c r="H652" s="102" t="str">
        <f>IF(Expenses7[[#This Row],[Employee ID]]="(enter ID)","(autofill)",IF(Expenses7[[#This Row],[Employee ID]]="","",IFERROR(VLOOKUP(Expenses7[[#This Row],[Employee ID]],[1]!EmployeeInfo[#Data],7,0),"ID ERROR")))</f>
        <v/>
      </c>
      <c r="I652" s="94"/>
      <c r="J652" s="126"/>
      <c r="K652" s="126"/>
      <c r="L652" s="104" t="str">
        <f>IF(Expenses7[[#This Row],[Employee ID]]="(enter ID)","(autofill)",IF(Expenses7[[#This Row],[Employee ID]]="","",IFERROR(ROUND(Expenses7[[#This Row],['# of Hours]]*Expenses7[[#This Row],[Hourly Rate]],2),0)))</f>
        <v/>
      </c>
      <c r="M652" s="104" t="str">
        <f>IF(Expenses7[[#This Row],[Employee ID]]="(enter ID)","(autofill)",IF(Expenses7[[#This Row],[Employee ID]]="","",IFERROR(ROUND(ROUND(Expenses7[[#This Row],[Miles Traveled]]*0.655,2)+Expenses7[[#This Row],[Meals 
Cost]]+Expenses7[[#This Row],[Lodging Cost]],2),0)))</f>
        <v/>
      </c>
      <c r="N65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3" spans="1:14" x14ac:dyDescent="0.25">
      <c r="A653" s="89"/>
      <c r="B653" s="100" t="str">
        <f>IF(Expenses7[[#This Row],[Employee ID]]="(enter ID)","(autofill)",IF(Expenses7[[#This Row],[Employee ID]]="","",IFERROR(VLOOKUP(Expenses7[[#This Row],[Employee ID]],[1]!EmployeeInfo[#Data],3,0),"ID ERROR")))</f>
        <v/>
      </c>
      <c r="C653" s="90"/>
      <c r="D653" s="91"/>
      <c r="E653" s="92"/>
      <c r="F653" s="93"/>
      <c r="G653" s="136"/>
      <c r="H653" s="102" t="str">
        <f>IF(Expenses7[[#This Row],[Employee ID]]="(enter ID)","(autofill)",IF(Expenses7[[#This Row],[Employee ID]]="","",IFERROR(VLOOKUP(Expenses7[[#This Row],[Employee ID]],[1]!EmployeeInfo[#Data],7,0),"ID ERROR")))</f>
        <v/>
      </c>
      <c r="I653" s="94"/>
      <c r="J653" s="126"/>
      <c r="K653" s="126"/>
      <c r="L653" s="104" t="str">
        <f>IF(Expenses7[[#This Row],[Employee ID]]="(enter ID)","(autofill)",IF(Expenses7[[#This Row],[Employee ID]]="","",IFERROR(ROUND(Expenses7[[#This Row],['# of Hours]]*Expenses7[[#This Row],[Hourly Rate]],2),0)))</f>
        <v/>
      </c>
      <c r="M653" s="104" t="str">
        <f>IF(Expenses7[[#This Row],[Employee ID]]="(enter ID)","(autofill)",IF(Expenses7[[#This Row],[Employee ID]]="","",IFERROR(ROUND(ROUND(Expenses7[[#This Row],[Miles Traveled]]*0.655,2)+Expenses7[[#This Row],[Meals 
Cost]]+Expenses7[[#This Row],[Lodging Cost]],2),0)))</f>
        <v/>
      </c>
      <c r="N65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4" spans="1:14" x14ac:dyDescent="0.25">
      <c r="A654" s="89"/>
      <c r="B654" s="100" t="str">
        <f>IF(Expenses7[[#This Row],[Employee ID]]="(enter ID)","(autofill)",IF(Expenses7[[#This Row],[Employee ID]]="","",IFERROR(VLOOKUP(Expenses7[[#This Row],[Employee ID]],[1]!EmployeeInfo[#Data],3,0),"ID ERROR")))</f>
        <v/>
      </c>
      <c r="C654" s="90"/>
      <c r="D654" s="91"/>
      <c r="E654" s="92"/>
      <c r="F654" s="93"/>
      <c r="G654" s="136"/>
      <c r="H654" s="102" t="str">
        <f>IF(Expenses7[[#This Row],[Employee ID]]="(enter ID)","(autofill)",IF(Expenses7[[#This Row],[Employee ID]]="","",IFERROR(VLOOKUP(Expenses7[[#This Row],[Employee ID]],[1]!EmployeeInfo[#Data],7,0),"ID ERROR")))</f>
        <v/>
      </c>
      <c r="I654" s="94"/>
      <c r="J654" s="126"/>
      <c r="K654" s="126"/>
      <c r="L654" s="104" t="str">
        <f>IF(Expenses7[[#This Row],[Employee ID]]="(enter ID)","(autofill)",IF(Expenses7[[#This Row],[Employee ID]]="","",IFERROR(ROUND(Expenses7[[#This Row],['# of Hours]]*Expenses7[[#This Row],[Hourly Rate]],2),0)))</f>
        <v/>
      </c>
      <c r="M654" s="104" t="str">
        <f>IF(Expenses7[[#This Row],[Employee ID]]="(enter ID)","(autofill)",IF(Expenses7[[#This Row],[Employee ID]]="","",IFERROR(ROUND(ROUND(Expenses7[[#This Row],[Miles Traveled]]*0.655,2)+Expenses7[[#This Row],[Meals 
Cost]]+Expenses7[[#This Row],[Lodging Cost]],2),0)))</f>
        <v/>
      </c>
      <c r="N65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5" spans="1:14" x14ac:dyDescent="0.25">
      <c r="A655" s="89"/>
      <c r="B655" s="100" t="str">
        <f>IF(Expenses7[[#This Row],[Employee ID]]="(enter ID)","(autofill)",IF(Expenses7[[#This Row],[Employee ID]]="","",IFERROR(VLOOKUP(Expenses7[[#This Row],[Employee ID]],[1]!EmployeeInfo[#Data],3,0),"ID ERROR")))</f>
        <v/>
      </c>
      <c r="C655" s="90"/>
      <c r="D655" s="91"/>
      <c r="E655" s="92"/>
      <c r="F655" s="93"/>
      <c r="G655" s="136"/>
      <c r="H655" s="102" t="str">
        <f>IF(Expenses7[[#This Row],[Employee ID]]="(enter ID)","(autofill)",IF(Expenses7[[#This Row],[Employee ID]]="","",IFERROR(VLOOKUP(Expenses7[[#This Row],[Employee ID]],[1]!EmployeeInfo[#Data],7,0),"ID ERROR")))</f>
        <v/>
      </c>
      <c r="I655" s="94"/>
      <c r="J655" s="126"/>
      <c r="K655" s="126"/>
      <c r="L655" s="104" t="str">
        <f>IF(Expenses7[[#This Row],[Employee ID]]="(enter ID)","(autofill)",IF(Expenses7[[#This Row],[Employee ID]]="","",IFERROR(ROUND(Expenses7[[#This Row],['# of Hours]]*Expenses7[[#This Row],[Hourly Rate]],2),0)))</f>
        <v/>
      </c>
      <c r="M655" s="104" t="str">
        <f>IF(Expenses7[[#This Row],[Employee ID]]="(enter ID)","(autofill)",IF(Expenses7[[#This Row],[Employee ID]]="","",IFERROR(ROUND(ROUND(Expenses7[[#This Row],[Miles Traveled]]*0.655,2)+Expenses7[[#This Row],[Meals 
Cost]]+Expenses7[[#This Row],[Lodging Cost]],2),0)))</f>
        <v/>
      </c>
      <c r="N65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6" spans="1:14" x14ac:dyDescent="0.25">
      <c r="A656" s="89"/>
      <c r="B656" s="100" t="str">
        <f>IF(Expenses7[[#This Row],[Employee ID]]="(enter ID)","(autofill)",IF(Expenses7[[#This Row],[Employee ID]]="","",IFERROR(VLOOKUP(Expenses7[[#This Row],[Employee ID]],[1]!EmployeeInfo[#Data],3,0),"ID ERROR")))</f>
        <v/>
      </c>
      <c r="C656" s="90"/>
      <c r="D656" s="91"/>
      <c r="E656" s="92"/>
      <c r="F656" s="93"/>
      <c r="G656" s="136"/>
      <c r="H656" s="102" t="str">
        <f>IF(Expenses7[[#This Row],[Employee ID]]="(enter ID)","(autofill)",IF(Expenses7[[#This Row],[Employee ID]]="","",IFERROR(VLOOKUP(Expenses7[[#This Row],[Employee ID]],[1]!EmployeeInfo[#Data],7,0),"ID ERROR")))</f>
        <v/>
      </c>
      <c r="I656" s="94"/>
      <c r="J656" s="126"/>
      <c r="K656" s="126"/>
      <c r="L656" s="104" t="str">
        <f>IF(Expenses7[[#This Row],[Employee ID]]="(enter ID)","(autofill)",IF(Expenses7[[#This Row],[Employee ID]]="","",IFERROR(ROUND(Expenses7[[#This Row],['# of Hours]]*Expenses7[[#This Row],[Hourly Rate]],2),0)))</f>
        <v/>
      </c>
      <c r="M656" s="104" t="str">
        <f>IF(Expenses7[[#This Row],[Employee ID]]="(enter ID)","(autofill)",IF(Expenses7[[#This Row],[Employee ID]]="","",IFERROR(ROUND(ROUND(Expenses7[[#This Row],[Miles Traveled]]*0.655,2)+Expenses7[[#This Row],[Meals 
Cost]]+Expenses7[[#This Row],[Lodging Cost]],2),0)))</f>
        <v/>
      </c>
      <c r="N65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7" spans="1:14" x14ac:dyDescent="0.25">
      <c r="A657" s="89"/>
      <c r="B657" s="100" t="str">
        <f>IF(Expenses7[[#This Row],[Employee ID]]="(enter ID)","(autofill)",IF(Expenses7[[#This Row],[Employee ID]]="","",IFERROR(VLOOKUP(Expenses7[[#This Row],[Employee ID]],[1]!EmployeeInfo[#Data],3,0),"ID ERROR")))</f>
        <v/>
      </c>
      <c r="C657" s="90"/>
      <c r="D657" s="91"/>
      <c r="E657" s="92"/>
      <c r="F657" s="93"/>
      <c r="G657" s="136"/>
      <c r="H657" s="102" t="str">
        <f>IF(Expenses7[[#This Row],[Employee ID]]="(enter ID)","(autofill)",IF(Expenses7[[#This Row],[Employee ID]]="","",IFERROR(VLOOKUP(Expenses7[[#This Row],[Employee ID]],[1]!EmployeeInfo[#Data],7,0),"ID ERROR")))</f>
        <v/>
      </c>
      <c r="I657" s="94"/>
      <c r="J657" s="126"/>
      <c r="K657" s="126"/>
      <c r="L657" s="104" t="str">
        <f>IF(Expenses7[[#This Row],[Employee ID]]="(enter ID)","(autofill)",IF(Expenses7[[#This Row],[Employee ID]]="","",IFERROR(ROUND(Expenses7[[#This Row],['# of Hours]]*Expenses7[[#This Row],[Hourly Rate]],2),0)))</f>
        <v/>
      </c>
      <c r="M657" s="104" t="str">
        <f>IF(Expenses7[[#This Row],[Employee ID]]="(enter ID)","(autofill)",IF(Expenses7[[#This Row],[Employee ID]]="","",IFERROR(ROUND(ROUND(Expenses7[[#This Row],[Miles Traveled]]*0.655,2)+Expenses7[[#This Row],[Meals 
Cost]]+Expenses7[[#This Row],[Lodging Cost]],2),0)))</f>
        <v/>
      </c>
      <c r="N65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8" spans="1:14" x14ac:dyDescent="0.25">
      <c r="A658" s="89"/>
      <c r="B658" s="100" t="str">
        <f>IF(Expenses7[[#This Row],[Employee ID]]="(enter ID)","(autofill)",IF(Expenses7[[#This Row],[Employee ID]]="","",IFERROR(VLOOKUP(Expenses7[[#This Row],[Employee ID]],[1]!EmployeeInfo[#Data],3,0),"ID ERROR")))</f>
        <v/>
      </c>
      <c r="C658" s="90"/>
      <c r="D658" s="91"/>
      <c r="E658" s="92"/>
      <c r="F658" s="93"/>
      <c r="G658" s="136"/>
      <c r="H658" s="102" t="str">
        <f>IF(Expenses7[[#This Row],[Employee ID]]="(enter ID)","(autofill)",IF(Expenses7[[#This Row],[Employee ID]]="","",IFERROR(VLOOKUP(Expenses7[[#This Row],[Employee ID]],[1]!EmployeeInfo[#Data],7,0),"ID ERROR")))</f>
        <v/>
      </c>
      <c r="I658" s="94"/>
      <c r="J658" s="126"/>
      <c r="K658" s="126"/>
      <c r="L658" s="104" t="str">
        <f>IF(Expenses7[[#This Row],[Employee ID]]="(enter ID)","(autofill)",IF(Expenses7[[#This Row],[Employee ID]]="","",IFERROR(ROUND(Expenses7[[#This Row],['# of Hours]]*Expenses7[[#This Row],[Hourly Rate]],2),0)))</f>
        <v/>
      </c>
      <c r="M658" s="104" t="str">
        <f>IF(Expenses7[[#This Row],[Employee ID]]="(enter ID)","(autofill)",IF(Expenses7[[#This Row],[Employee ID]]="","",IFERROR(ROUND(ROUND(Expenses7[[#This Row],[Miles Traveled]]*0.655,2)+Expenses7[[#This Row],[Meals 
Cost]]+Expenses7[[#This Row],[Lodging Cost]],2),0)))</f>
        <v/>
      </c>
      <c r="N65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59" spans="1:14" x14ac:dyDescent="0.25">
      <c r="A659" s="89"/>
      <c r="B659" s="100" t="str">
        <f>IF(Expenses7[[#This Row],[Employee ID]]="(enter ID)","(autofill)",IF(Expenses7[[#This Row],[Employee ID]]="","",IFERROR(VLOOKUP(Expenses7[[#This Row],[Employee ID]],[1]!EmployeeInfo[#Data],3,0),"ID ERROR")))</f>
        <v/>
      </c>
      <c r="C659" s="90"/>
      <c r="D659" s="91"/>
      <c r="E659" s="92"/>
      <c r="F659" s="93"/>
      <c r="G659" s="136"/>
      <c r="H659" s="102" t="str">
        <f>IF(Expenses7[[#This Row],[Employee ID]]="(enter ID)","(autofill)",IF(Expenses7[[#This Row],[Employee ID]]="","",IFERROR(VLOOKUP(Expenses7[[#This Row],[Employee ID]],[1]!EmployeeInfo[#Data],7,0),"ID ERROR")))</f>
        <v/>
      </c>
      <c r="I659" s="94"/>
      <c r="J659" s="126"/>
      <c r="K659" s="126"/>
      <c r="L659" s="104" t="str">
        <f>IF(Expenses7[[#This Row],[Employee ID]]="(enter ID)","(autofill)",IF(Expenses7[[#This Row],[Employee ID]]="","",IFERROR(ROUND(Expenses7[[#This Row],['# of Hours]]*Expenses7[[#This Row],[Hourly Rate]],2),0)))</f>
        <v/>
      </c>
      <c r="M659" s="104" t="str">
        <f>IF(Expenses7[[#This Row],[Employee ID]]="(enter ID)","(autofill)",IF(Expenses7[[#This Row],[Employee ID]]="","",IFERROR(ROUND(ROUND(Expenses7[[#This Row],[Miles Traveled]]*0.655,2)+Expenses7[[#This Row],[Meals 
Cost]]+Expenses7[[#This Row],[Lodging Cost]],2),0)))</f>
        <v/>
      </c>
      <c r="N65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0" spans="1:14" x14ac:dyDescent="0.25">
      <c r="A660" s="89"/>
      <c r="B660" s="100" t="str">
        <f>IF(Expenses7[[#This Row],[Employee ID]]="(enter ID)","(autofill)",IF(Expenses7[[#This Row],[Employee ID]]="","",IFERROR(VLOOKUP(Expenses7[[#This Row],[Employee ID]],[1]!EmployeeInfo[#Data],3,0),"ID ERROR")))</f>
        <v/>
      </c>
      <c r="C660" s="90"/>
      <c r="D660" s="91"/>
      <c r="E660" s="92"/>
      <c r="F660" s="93"/>
      <c r="G660" s="136"/>
      <c r="H660" s="102" t="str">
        <f>IF(Expenses7[[#This Row],[Employee ID]]="(enter ID)","(autofill)",IF(Expenses7[[#This Row],[Employee ID]]="","",IFERROR(VLOOKUP(Expenses7[[#This Row],[Employee ID]],[1]!EmployeeInfo[#Data],7,0),"ID ERROR")))</f>
        <v/>
      </c>
      <c r="I660" s="94"/>
      <c r="J660" s="126"/>
      <c r="K660" s="126"/>
      <c r="L660" s="104" t="str">
        <f>IF(Expenses7[[#This Row],[Employee ID]]="(enter ID)","(autofill)",IF(Expenses7[[#This Row],[Employee ID]]="","",IFERROR(ROUND(Expenses7[[#This Row],['# of Hours]]*Expenses7[[#This Row],[Hourly Rate]],2),0)))</f>
        <v/>
      </c>
      <c r="M660" s="104" t="str">
        <f>IF(Expenses7[[#This Row],[Employee ID]]="(enter ID)","(autofill)",IF(Expenses7[[#This Row],[Employee ID]]="","",IFERROR(ROUND(ROUND(Expenses7[[#This Row],[Miles Traveled]]*0.655,2)+Expenses7[[#This Row],[Meals 
Cost]]+Expenses7[[#This Row],[Lodging Cost]],2),0)))</f>
        <v/>
      </c>
      <c r="N66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1" spans="1:14" x14ac:dyDescent="0.25">
      <c r="A661" s="89"/>
      <c r="B661" s="100" t="str">
        <f>IF(Expenses7[[#This Row],[Employee ID]]="(enter ID)","(autofill)",IF(Expenses7[[#This Row],[Employee ID]]="","",IFERROR(VLOOKUP(Expenses7[[#This Row],[Employee ID]],[1]!EmployeeInfo[#Data],3,0),"ID ERROR")))</f>
        <v/>
      </c>
      <c r="C661" s="90"/>
      <c r="D661" s="91"/>
      <c r="E661" s="92"/>
      <c r="F661" s="93"/>
      <c r="G661" s="136"/>
      <c r="H661" s="102" t="str">
        <f>IF(Expenses7[[#This Row],[Employee ID]]="(enter ID)","(autofill)",IF(Expenses7[[#This Row],[Employee ID]]="","",IFERROR(VLOOKUP(Expenses7[[#This Row],[Employee ID]],[1]!EmployeeInfo[#Data],7,0),"ID ERROR")))</f>
        <v/>
      </c>
      <c r="I661" s="94"/>
      <c r="J661" s="126"/>
      <c r="K661" s="126"/>
      <c r="L661" s="104" t="str">
        <f>IF(Expenses7[[#This Row],[Employee ID]]="(enter ID)","(autofill)",IF(Expenses7[[#This Row],[Employee ID]]="","",IFERROR(ROUND(Expenses7[[#This Row],['# of Hours]]*Expenses7[[#This Row],[Hourly Rate]],2),0)))</f>
        <v/>
      </c>
      <c r="M661" s="104" t="str">
        <f>IF(Expenses7[[#This Row],[Employee ID]]="(enter ID)","(autofill)",IF(Expenses7[[#This Row],[Employee ID]]="","",IFERROR(ROUND(ROUND(Expenses7[[#This Row],[Miles Traveled]]*0.655,2)+Expenses7[[#This Row],[Meals 
Cost]]+Expenses7[[#This Row],[Lodging Cost]],2),0)))</f>
        <v/>
      </c>
      <c r="N66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2" spans="1:14" x14ac:dyDescent="0.25">
      <c r="A662" s="89"/>
      <c r="B662" s="100" t="str">
        <f>IF(Expenses7[[#This Row],[Employee ID]]="(enter ID)","(autofill)",IF(Expenses7[[#This Row],[Employee ID]]="","",IFERROR(VLOOKUP(Expenses7[[#This Row],[Employee ID]],[1]!EmployeeInfo[#Data],3,0),"ID ERROR")))</f>
        <v/>
      </c>
      <c r="C662" s="90"/>
      <c r="D662" s="91"/>
      <c r="E662" s="92"/>
      <c r="F662" s="93"/>
      <c r="G662" s="136"/>
      <c r="H662" s="102" t="str">
        <f>IF(Expenses7[[#This Row],[Employee ID]]="(enter ID)","(autofill)",IF(Expenses7[[#This Row],[Employee ID]]="","",IFERROR(VLOOKUP(Expenses7[[#This Row],[Employee ID]],[1]!EmployeeInfo[#Data],7,0),"ID ERROR")))</f>
        <v/>
      </c>
      <c r="I662" s="94"/>
      <c r="J662" s="126"/>
      <c r="K662" s="126"/>
      <c r="L662" s="104" t="str">
        <f>IF(Expenses7[[#This Row],[Employee ID]]="(enter ID)","(autofill)",IF(Expenses7[[#This Row],[Employee ID]]="","",IFERROR(ROUND(Expenses7[[#This Row],['# of Hours]]*Expenses7[[#This Row],[Hourly Rate]],2),0)))</f>
        <v/>
      </c>
      <c r="M662" s="104" t="str">
        <f>IF(Expenses7[[#This Row],[Employee ID]]="(enter ID)","(autofill)",IF(Expenses7[[#This Row],[Employee ID]]="","",IFERROR(ROUND(ROUND(Expenses7[[#This Row],[Miles Traveled]]*0.655,2)+Expenses7[[#This Row],[Meals 
Cost]]+Expenses7[[#This Row],[Lodging Cost]],2),0)))</f>
        <v/>
      </c>
      <c r="N66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3" spans="1:14" x14ac:dyDescent="0.25">
      <c r="A663" s="89"/>
      <c r="B663" s="100" t="str">
        <f>IF(Expenses7[[#This Row],[Employee ID]]="(enter ID)","(autofill)",IF(Expenses7[[#This Row],[Employee ID]]="","",IFERROR(VLOOKUP(Expenses7[[#This Row],[Employee ID]],[1]!EmployeeInfo[#Data],3,0),"ID ERROR")))</f>
        <v/>
      </c>
      <c r="C663" s="90"/>
      <c r="D663" s="91"/>
      <c r="E663" s="92"/>
      <c r="F663" s="93"/>
      <c r="G663" s="136"/>
      <c r="H663" s="102" t="str">
        <f>IF(Expenses7[[#This Row],[Employee ID]]="(enter ID)","(autofill)",IF(Expenses7[[#This Row],[Employee ID]]="","",IFERROR(VLOOKUP(Expenses7[[#This Row],[Employee ID]],[1]!EmployeeInfo[#Data],7,0),"ID ERROR")))</f>
        <v/>
      </c>
      <c r="I663" s="94"/>
      <c r="J663" s="126"/>
      <c r="K663" s="126"/>
      <c r="L663" s="104" t="str">
        <f>IF(Expenses7[[#This Row],[Employee ID]]="(enter ID)","(autofill)",IF(Expenses7[[#This Row],[Employee ID]]="","",IFERROR(ROUND(Expenses7[[#This Row],['# of Hours]]*Expenses7[[#This Row],[Hourly Rate]],2),0)))</f>
        <v/>
      </c>
      <c r="M663" s="104" t="str">
        <f>IF(Expenses7[[#This Row],[Employee ID]]="(enter ID)","(autofill)",IF(Expenses7[[#This Row],[Employee ID]]="","",IFERROR(ROUND(ROUND(Expenses7[[#This Row],[Miles Traveled]]*0.655,2)+Expenses7[[#This Row],[Meals 
Cost]]+Expenses7[[#This Row],[Lodging Cost]],2),0)))</f>
        <v/>
      </c>
      <c r="N66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4" spans="1:14" x14ac:dyDescent="0.25">
      <c r="A664" s="89"/>
      <c r="B664" s="100" t="str">
        <f>IF(Expenses7[[#This Row],[Employee ID]]="(enter ID)","(autofill)",IF(Expenses7[[#This Row],[Employee ID]]="","",IFERROR(VLOOKUP(Expenses7[[#This Row],[Employee ID]],[1]!EmployeeInfo[#Data],3,0),"ID ERROR")))</f>
        <v/>
      </c>
      <c r="C664" s="90"/>
      <c r="D664" s="91"/>
      <c r="E664" s="92"/>
      <c r="F664" s="93"/>
      <c r="G664" s="136"/>
      <c r="H664" s="102" t="str">
        <f>IF(Expenses7[[#This Row],[Employee ID]]="(enter ID)","(autofill)",IF(Expenses7[[#This Row],[Employee ID]]="","",IFERROR(VLOOKUP(Expenses7[[#This Row],[Employee ID]],[1]!EmployeeInfo[#Data],7,0),"ID ERROR")))</f>
        <v/>
      </c>
      <c r="I664" s="94"/>
      <c r="J664" s="126"/>
      <c r="K664" s="126"/>
      <c r="L664" s="104" t="str">
        <f>IF(Expenses7[[#This Row],[Employee ID]]="(enter ID)","(autofill)",IF(Expenses7[[#This Row],[Employee ID]]="","",IFERROR(ROUND(Expenses7[[#This Row],['# of Hours]]*Expenses7[[#This Row],[Hourly Rate]],2),0)))</f>
        <v/>
      </c>
      <c r="M664" s="104" t="str">
        <f>IF(Expenses7[[#This Row],[Employee ID]]="(enter ID)","(autofill)",IF(Expenses7[[#This Row],[Employee ID]]="","",IFERROR(ROUND(ROUND(Expenses7[[#This Row],[Miles Traveled]]*0.655,2)+Expenses7[[#This Row],[Meals 
Cost]]+Expenses7[[#This Row],[Lodging Cost]],2),0)))</f>
        <v/>
      </c>
      <c r="N66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5" spans="1:14" x14ac:dyDescent="0.25">
      <c r="A665" s="89"/>
      <c r="B665" s="100" t="str">
        <f>IF(Expenses7[[#This Row],[Employee ID]]="(enter ID)","(autofill)",IF(Expenses7[[#This Row],[Employee ID]]="","",IFERROR(VLOOKUP(Expenses7[[#This Row],[Employee ID]],[1]!EmployeeInfo[#Data],3,0),"ID ERROR")))</f>
        <v/>
      </c>
      <c r="C665" s="90"/>
      <c r="D665" s="91"/>
      <c r="E665" s="92"/>
      <c r="F665" s="93"/>
      <c r="G665" s="136"/>
      <c r="H665" s="102" t="str">
        <f>IF(Expenses7[[#This Row],[Employee ID]]="(enter ID)","(autofill)",IF(Expenses7[[#This Row],[Employee ID]]="","",IFERROR(VLOOKUP(Expenses7[[#This Row],[Employee ID]],[1]!EmployeeInfo[#Data],7,0),"ID ERROR")))</f>
        <v/>
      </c>
      <c r="I665" s="94"/>
      <c r="J665" s="126"/>
      <c r="K665" s="126"/>
      <c r="L665" s="104" t="str">
        <f>IF(Expenses7[[#This Row],[Employee ID]]="(enter ID)","(autofill)",IF(Expenses7[[#This Row],[Employee ID]]="","",IFERROR(ROUND(Expenses7[[#This Row],['# of Hours]]*Expenses7[[#This Row],[Hourly Rate]],2),0)))</f>
        <v/>
      </c>
      <c r="M665" s="104" t="str">
        <f>IF(Expenses7[[#This Row],[Employee ID]]="(enter ID)","(autofill)",IF(Expenses7[[#This Row],[Employee ID]]="","",IFERROR(ROUND(ROUND(Expenses7[[#This Row],[Miles Traveled]]*0.655,2)+Expenses7[[#This Row],[Meals 
Cost]]+Expenses7[[#This Row],[Lodging Cost]],2),0)))</f>
        <v/>
      </c>
      <c r="N66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6" spans="1:14" x14ac:dyDescent="0.25">
      <c r="A666" s="89"/>
      <c r="B666" s="100" t="str">
        <f>IF(Expenses7[[#This Row],[Employee ID]]="(enter ID)","(autofill)",IF(Expenses7[[#This Row],[Employee ID]]="","",IFERROR(VLOOKUP(Expenses7[[#This Row],[Employee ID]],[1]!EmployeeInfo[#Data],3,0),"ID ERROR")))</f>
        <v/>
      </c>
      <c r="C666" s="90"/>
      <c r="D666" s="91"/>
      <c r="E666" s="92"/>
      <c r="F666" s="93"/>
      <c r="G666" s="136"/>
      <c r="H666" s="102" t="str">
        <f>IF(Expenses7[[#This Row],[Employee ID]]="(enter ID)","(autofill)",IF(Expenses7[[#This Row],[Employee ID]]="","",IFERROR(VLOOKUP(Expenses7[[#This Row],[Employee ID]],[1]!EmployeeInfo[#Data],7,0),"ID ERROR")))</f>
        <v/>
      </c>
      <c r="I666" s="94"/>
      <c r="J666" s="126"/>
      <c r="K666" s="126"/>
      <c r="L666" s="104" t="str">
        <f>IF(Expenses7[[#This Row],[Employee ID]]="(enter ID)","(autofill)",IF(Expenses7[[#This Row],[Employee ID]]="","",IFERROR(ROUND(Expenses7[[#This Row],['# of Hours]]*Expenses7[[#This Row],[Hourly Rate]],2),0)))</f>
        <v/>
      </c>
      <c r="M666" s="104" t="str">
        <f>IF(Expenses7[[#This Row],[Employee ID]]="(enter ID)","(autofill)",IF(Expenses7[[#This Row],[Employee ID]]="","",IFERROR(ROUND(ROUND(Expenses7[[#This Row],[Miles Traveled]]*0.655,2)+Expenses7[[#This Row],[Meals 
Cost]]+Expenses7[[#This Row],[Lodging Cost]],2),0)))</f>
        <v/>
      </c>
      <c r="N66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7" spans="1:14" x14ac:dyDescent="0.25">
      <c r="A667" s="89"/>
      <c r="B667" s="100" t="str">
        <f>IF(Expenses7[[#This Row],[Employee ID]]="(enter ID)","(autofill)",IF(Expenses7[[#This Row],[Employee ID]]="","",IFERROR(VLOOKUP(Expenses7[[#This Row],[Employee ID]],[1]!EmployeeInfo[#Data],3,0),"ID ERROR")))</f>
        <v/>
      </c>
      <c r="C667" s="90"/>
      <c r="D667" s="91"/>
      <c r="E667" s="92"/>
      <c r="F667" s="93"/>
      <c r="G667" s="136"/>
      <c r="H667" s="102" t="str">
        <f>IF(Expenses7[[#This Row],[Employee ID]]="(enter ID)","(autofill)",IF(Expenses7[[#This Row],[Employee ID]]="","",IFERROR(VLOOKUP(Expenses7[[#This Row],[Employee ID]],[1]!EmployeeInfo[#Data],7,0),"ID ERROR")))</f>
        <v/>
      </c>
      <c r="I667" s="94"/>
      <c r="J667" s="126"/>
      <c r="K667" s="126"/>
      <c r="L667" s="104" t="str">
        <f>IF(Expenses7[[#This Row],[Employee ID]]="(enter ID)","(autofill)",IF(Expenses7[[#This Row],[Employee ID]]="","",IFERROR(ROUND(Expenses7[[#This Row],['# of Hours]]*Expenses7[[#This Row],[Hourly Rate]],2),0)))</f>
        <v/>
      </c>
      <c r="M667" s="104" t="str">
        <f>IF(Expenses7[[#This Row],[Employee ID]]="(enter ID)","(autofill)",IF(Expenses7[[#This Row],[Employee ID]]="","",IFERROR(ROUND(ROUND(Expenses7[[#This Row],[Miles Traveled]]*0.655,2)+Expenses7[[#This Row],[Meals 
Cost]]+Expenses7[[#This Row],[Lodging Cost]],2),0)))</f>
        <v/>
      </c>
      <c r="N66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8" spans="1:14" x14ac:dyDescent="0.25">
      <c r="A668" s="89"/>
      <c r="B668" s="100" t="str">
        <f>IF(Expenses7[[#This Row],[Employee ID]]="(enter ID)","(autofill)",IF(Expenses7[[#This Row],[Employee ID]]="","",IFERROR(VLOOKUP(Expenses7[[#This Row],[Employee ID]],[1]!EmployeeInfo[#Data],3,0),"ID ERROR")))</f>
        <v/>
      </c>
      <c r="C668" s="90"/>
      <c r="D668" s="91"/>
      <c r="E668" s="92"/>
      <c r="F668" s="93"/>
      <c r="G668" s="136"/>
      <c r="H668" s="102" t="str">
        <f>IF(Expenses7[[#This Row],[Employee ID]]="(enter ID)","(autofill)",IF(Expenses7[[#This Row],[Employee ID]]="","",IFERROR(VLOOKUP(Expenses7[[#This Row],[Employee ID]],[1]!EmployeeInfo[#Data],7,0),"ID ERROR")))</f>
        <v/>
      </c>
      <c r="I668" s="94"/>
      <c r="J668" s="126"/>
      <c r="K668" s="126"/>
      <c r="L668" s="104" t="str">
        <f>IF(Expenses7[[#This Row],[Employee ID]]="(enter ID)","(autofill)",IF(Expenses7[[#This Row],[Employee ID]]="","",IFERROR(ROUND(Expenses7[[#This Row],['# of Hours]]*Expenses7[[#This Row],[Hourly Rate]],2),0)))</f>
        <v/>
      </c>
      <c r="M668" s="104" t="str">
        <f>IF(Expenses7[[#This Row],[Employee ID]]="(enter ID)","(autofill)",IF(Expenses7[[#This Row],[Employee ID]]="","",IFERROR(ROUND(ROUND(Expenses7[[#This Row],[Miles Traveled]]*0.655,2)+Expenses7[[#This Row],[Meals 
Cost]]+Expenses7[[#This Row],[Lodging Cost]],2),0)))</f>
        <v/>
      </c>
      <c r="N66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69" spans="1:14" x14ac:dyDescent="0.25">
      <c r="A669" s="89"/>
      <c r="B669" s="100" t="str">
        <f>IF(Expenses7[[#This Row],[Employee ID]]="(enter ID)","(autofill)",IF(Expenses7[[#This Row],[Employee ID]]="","",IFERROR(VLOOKUP(Expenses7[[#This Row],[Employee ID]],[1]!EmployeeInfo[#Data],3,0),"ID ERROR")))</f>
        <v/>
      </c>
      <c r="C669" s="90"/>
      <c r="D669" s="91"/>
      <c r="E669" s="92"/>
      <c r="F669" s="93"/>
      <c r="G669" s="136"/>
      <c r="H669" s="102" t="str">
        <f>IF(Expenses7[[#This Row],[Employee ID]]="(enter ID)","(autofill)",IF(Expenses7[[#This Row],[Employee ID]]="","",IFERROR(VLOOKUP(Expenses7[[#This Row],[Employee ID]],[1]!EmployeeInfo[#Data],7,0),"ID ERROR")))</f>
        <v/>
      </c>
      <c r="I669" s="94"/>
      <c r="J669" s="126"/>
      <c r="K669" s="126"/>
      <c r="L669" s="104" t="str">
        <f>IF(Expenses7[[#This Row],[Employee ID]]="(enter ID)","(autofill)",IF(Expenses7[[#This Row],[Employee ID]]="","",IFERROR(ROUND(Expenses7[[#This Row],['# of Hours]]*Expenses7[[#This Row],[Hourly Rate]],2),0)))</f>
        <v/>
      </c>
      <c r="M669" s="104" t="str">
        <f>IF(Expenses7[[#This Row],[Employee ID]]="(enter ID)","(autofill)",IF(Expenses7[[#This Row],[Employee ID]]="","",IFERROR(ROUND(ROUND(Expenses7[[#This Row],[Miles Traveled]]*0.655,2)+Expenses7[[#This Row],[Meals 
Cost]]+Expenses7[[#This Row],[Lodging Cost]],2),0)))</f>
        <v/>
      </c>
      <c r="N66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0" spans="1:14" x14ac:dyDescent="0.25">
      <c r="A670" s="89"/>
      <c r="B670" s="100" t="str">
        <f>IF(Expenses7[[#This Row],[Employee ID]]="(enter ID)","(autofill)",IF(Expenses7[[#This Row],[Employee ID]]="","",IFERROR(VLOOKUP(Expenses7[[#This Row],[Employee ID]],[1]!EmployeeInfo[#Data],3,0),"ID ERROR")))</f>
        <v/>
      </c>
      <c r="C670" s="90"/>
      <c r="D670" s="91"/>
      <c r="E670" s="92"/>
      <c r="F670" s="93"/>
      <c r="G670" s="136"/>
      <c r="H670" s="102" t="str">
        <f>IF(Expenses7[[#This Row],[Employee ID]]="(enter ID)","(autofill)",IF(Expenses7[[#This Row],[Employee ID]]="","",IFERROR(VLOOKUP(Expenses7[[#This Row],[Employee ID]],[1]!EmployeeInfo[#Data],7,0),"ID ERROR")))</f>
        <v/>
      </c>
      <c r="I670" s="94"/>
      <c r="J670" s="126"/>
      <c r="K670" s="126"/>
      <c r="L670" s="104" t="str">
        <f>IF(Expenses7[[#This Row],[Employee ID]]="(enter ID)","(autofill)",IF(Expenses7[[#This Row],[Employee ID]]="","",IFERROR(ROUND(Expenses7[[#This Row],['# of Hours]]*Expenses7[[#This Row],[Hourly Rate]],2),0)))</f>
        <v/>
      </c>
      <c r="M670" s="104" t="str">
        <f>IF(Expenses7[[#This Row],[Employee ID]]="(enter ID)","(autofill)",IF(Expenses7[[#This Row],[Employee ID]]="","",IFERROR(ROUND(ROUND(Expenses7[[#This Row],[Miles Traveled]]*0.655,2)+Expenses7[[#This Row],[Meals 
Cost]]+Expenses7[[#This Row],[Lodging Cost]],2),0)))</f>
        <v/>
      </c>
      <c r="N67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1" spans="1:14" x14ac:dyDescent="0.25">
      <c r="A671" s="89"/>
      <c r="B671" s="100" t="str">
        <f>IF(Expenses7[[#This Row],[Employee ID]]="(enter ID)","(autofill)",IF(Expenses7[[#This Row],[Employee ID]]="","",IFERROR(VLOOKUP(Expenses7[[#This Row],[Employee ID]],[1]!EmployeeInfo[#Data],3,0),"ID ERROR")))</f>
        <v/>
      </c>
      <c r="C671" s="90"/>
      <c r="D671" s="91"/>
      <c r="E671" s="92"/>
      <c r="F671" s="93"/>
      <c r="G671" s="136"/>
      <c r="H671" s="102" t="str">
        <f>IF(Expenses7[[#This Row],[Employee ID]]="(enter ID)","(autofill)",IF(Expenses7[[#This Row],[Employee ID]]="","",IFERROR(VLOOKUP(Expenses7[[#This Row],[Employee ID]],[1]!EmployeeInfo[#Data],7,0),"ID ERROR")))</f>
        <v/>
      </c>
      <c r="I671" s="94"/>
      <c r="J671" s="126"/>
      <c r="K671" s="126"/>
      <c r="L671" s="104" t="str">
        <f>IF(Expenses7[[#This Row],[Employee ID]]="(enter ID)","(autofill)",IF(Expenses7[[#This Row],[Employee ID]]="","",IFERROR(ROUND(Expenses7[[#This Row],['# of Hours]]*Expenses7[[#This Row],[Hourly Rate]],2),0)))</f>
        <v/>
      </c>
      <c r="M671" s="104" t="str">
        <f>IF(Expenses7[[#This Row],[Employee ID]]="(enter ID)","(autofill)",IF(Expenses7[[#This Row],[Employee ID]]="","",IFERROR(ROUND(ROUND(Expenses7[[#This Row],[Miles Traveled]]*0.655,2)+Expenses7[[#This Row],[Meals 
Cost]]+Expenses7[[#This Row],[Lodging Cost]],2),0)))</f>
        <v/>
      </c>
      <c r="N67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2" spans="1:14" x14ac:dyDescent="0.25">
      <c r="A672" s="89"/>
      <c r="B672" s="100" t="str">
        <f>IF(Expenses7[[#This Row],[Employee ID]]="(enter ID)","(autofill)",IF(Expenses7[[#This Row],[Employee ID]]="","",IFERROR(VLOOKUP(Expenses7[[#This Row],[Employee ID]],[1]!EmployeeInfo[#Data],3,0),"ID ERROR")))</f>
        <v/>
      </c>
      <c r="C672" s="90"/>
      <c r="D672" s="91"/>
      <c r="E672" s="92"/>
      <c r="F672" s="93"/>
      <c r="G672" s="136"/>
      <c r="H672" s="102" t="str">
        <f>IF(Expenses7[[#This Row],[Employee ID]]="(enter ID)","(autofill)",IF(Expenses7[[#This Row],[Employee ID]]="","",IFERROR(VLOOKUP(Expenses7[[#This Row],[Employee ID]],[1]!EmployeeInfo[#Data],7,0),"ID ERROR")))</f>
        <v/>
      </c>
      <c r="I672" s="94"/>
      <c r="J672" s="126"/>
      <c r="K672" s="126"/>
      <c r="L672" s="104" t="str">
        <f>IF(Expenses7[[#This Row],[Employee ID]]="(enter ID)","(autofill)",IF(Expenses7[[#This Row],[Employee ID]]="","",IFERROR(ROUND(Expenses7[[#This Row],['# of Hours]]*Expenses7[[#This Row],[Hourly Rate]],2),0)))</f>
        <v/>
      </c>
      <c r="M672" s="104" t="str">
        <f>IF(Expenses7[[#This Row],[Employee ID]]="(enter ID)","(autofill)",IF(Expenses7[[#This Row],[Employee ID]]="","",IFERROR(ROUND(ROUND(Expenses7[[#This Row],[Miles Traveled]]*0.655,2)+Expenses7[[#This Row],[Meals 
Cost]]+Expenses7[[#This Row],[Lodging Cost]],2),0)))</f>
        <v/>
      </c>
      <c r="N67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3" spans="1:14" x14ac:dyDescent="0.25">
      <c r="A673" s="89"/>
      <c r="B673" s="100" t="str">
        <f>IF(Expenses7[[#This Row],[Employee ID]]="(enter ID)","(autofill)",IF(Expenses7[[#This Row],[Employee ID]]="","",IFERROR(VLOOKUP(Expenses7[[#This Row],[Employee ID]],[1]!EmployeeInfo[#Data],3,0),"ID ERROR")))</f>
        <v/>
      </c>
      <c r="C673" s="90"/>
      <c r="D673" s="91"/>
      <c r="E673" s="92"/>
      <c r="F673" s="93"/>
      <c r="G673" s="136"/>
      <c r="H673" s="102" t="str">
        <f>IF(Expenses7[[#This Row],[Employee ID]]="(enter ID)","(autofill)",IF(Expenses7[[#This Row],[Employee ID]]="","",IFERROR(VLOOKUP(Expenses7[[#This Row],[Employee ID]],[1]!EmployeeInfo[#Data],7,0),"ID ERROR")))</f>
        <v/>
      </c>
      <c r="I673" s="94"/>
      <c r="J673" s="126"/>
      <c r="K673" s="126"/>
      <c r="L673" s="104" t="str">
        <f>IF(Expenses7[[#This Row],[Employee ID]]="(enter ID)","(autofill)",IF(Expenses7[[#This Row],[Employee ID]]="","",IFERROR(ROUND(Expenses7[[#This Row],['# of Hours]]*Expenses7[[#This Row],[Hourly Rate]],2),0)))</f>
        <v/>
      </c>
      <c r="M673" s="104" t="str">
        <f>IF(Expenses7[[#This Row],[Employee ID]]="(enter ID)","(autofill)",IF(Expenses7[[#This Row],[Employee ID]]="","",IFERROR(ROUND(ROUND(Expenses7[[#This Row],[Miles Traveled]]*0.655,2)+Expenses7[[#This Row],[Meals 
Cost]]+Expenses7[[#This Row],[Lodging Cost]],2),0)))</f>
        <v/>
      </c>
      <c r="N67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4" spans="1:14" x14ac:dyDescent="0.25">
      <c r="A674" s="89"/>
      <c r="B674" s="100" t="str">
        <f>IF(Expenses7[[#This Row],[Employee ID]]="(enter ID)","(autofill)",IF(Expenses7[[#This Row],[Employee ID]]="","",IFERROR(VLOOKUP(Expenses7[[#This Row],[Employee ID]],[1]!EmployeeInfo[#Data],3,0),"ID ERROR")))</f>
        <v/>
      </c>
      <c r="C674" s="90"/>
      <c r="D674" s="91"/>
      <c r="E674" s="92"/>
      <c r="F674" s="93"/>
      <c r="G674" s="136"/>
      <c r="H674" s="102" t="str">
        <f>IF(Expenses7[[#This Row],[Employee ID]]="(enter ID)","(autofill)",IF(Expenses7[[#This Row],[Employee ID]]="","",IFERROR(VLOOKUP(Expenses7[[#This Row],[Employee ID]],[1]!EmployeeInfo[#Data],7,0),"ID ERROR")))</f>
        <v/>
      </c>
      <c r="I674" s="94"/>
      <c r="J674" s="126"/>
      <c r="K674" s="126"/>
      <c r="L674" s="104" t="str">
        <f>IF(Expenses7[[#This Row],[Employee ID]]="(enter ID)","(autofill)",IF(Expenses7[[#This Row],[Employee ID]]="","",IFERROR(ROUND(Expenses7[[#This Row],['# of Hours]]*Expenses7[[#This Row],[Hourly Rate]],2),0)))</f>
        <v/>
      </c>
      <c r="M674" s="104" t="str">
        <f>IF(Expenses7[[#This Row],[Employee ID]]="(enter ID)","(autofill)",IF(Expenses7[[#This Row],[Employee ID]]="","",IFERROR(ROUND(ROUND(Expenses7[[#This Row],[Miles Traveled]]*0.655,2)+Expenses7[[#This Row],[Meals 
Cost]]+Expenses7[[#This Row],[Lodging Cost]],2),0)))</f>
        <v/>
      </c>
      <c r="N67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5" spans="1:14" x14ac:dyDescent="0.25">
      <c r="A675" s="89"/>
      <c r="B675" s="100" t="str">
        <f>IF(Expenses7[[#This Row],[Employee ID]]="(enter ID)","(autofill)",IF(Expenses7[[#This Row],[Employee ID]]="","",IFERROR(VLOOKUP(Expenses7[[#This Row],[Employee ID]],[1]!EmployeeInfo[#Data],3,0),"ID ERROR")))</f>
        <v/>
      </c>
      <c r="C675" s="90"/>
      <c r="D675" s="91"/>
      <c r="E675" s="92"/>
      <c r="F675" s="93"/>
      <c r="G675" s="136"/>
      <c r="H675" s="102" t="str">
        <f>IF(Expenses7[[#This Row],[Employee ID]]="(enter ID)","(autofill)",IF(Expenses7[[#This Row],[Employee ID]]="","",IFERROR(VLOOKUP(Expenses7[[#This Row],[Employee ID]],[1]!EmployeeInfo[#Data],7,0),"ID ERROR")))</f>
        <v/>
      </c>
      <c r="I675" s="94"/>
      <c r="J675" s="126"/>
      <c r="K675" s="126"/>
      <c r="L675" s="104" t="str">
        <f>IF(Expenses7[[#This Row],[Employee ID]]="(enter ID)","(autofill)",IF(Expenses7[[#This Row],[Employee ID]]="","",IFERROR(ROUND(Expenses7[[#This Row],['# of Hours]]*Expenses7[[#This Row],[Hourly Rate]],2),0)))</f>
        <v/>
      </c>
      <c r="M675" s="104" t="str">
        <f>IF(Expenses7[[#This Row],[Employee ID]]="(enter ID)","(autofill)",IF(Expenses7[[#This Row],[Employee ID]]="","",IFERROR(ROUND(ROUND(Expenses7[[#This Row],[Miles Traveled]]*0.655,2)+Expenses7[[#This Row],[Meals 
Cost]]+Expenses7[[#This Row],[Lodging Cost]],2),0)))</f>
        <v/>
      </c>
      <c r="N67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6" spans="1:14" x14ac:dyDescent="0.25">
      <c r="A676" s="89"/>
      <c r="B676" s="100" t="str">
        <f>IF(Expenses7[[#This Row],[Employee ID]]="(enter ID)","(autofill)",IF(Expenses7[[#This Row],[Employee ID]]="","",IFERROR(VLOOKUP(Expenses7[[#This Row],[Employee ID]],[1]!EmployeeInfo[#Data],3,0),"ID ERROR")))</f>
        <v/>
      </c>
      <c r="C676" s="90"/>
      <c r="D676" s="91"/>
      <c r="E676" s="92"/>
      <c r="F676" s="93"/>
      <c r="G676" s="136"/>
      <c r="H676" s="102" t="str">
        <f>IF(Expenses7[[#This Row],[Employee ID]]="(enter ID)","(autofill)",IF(Expenses7[[#This Row],[Employee ID]]="","",IFERROR(VLOOKUP(Expenses7[[#This Row],[Employee ID]],[1]!EmployeeInfo[#Data],7,0),"ID ERROR")))</f>
        <v/>
      </c>
      <c r="I676" s="94"/>
      <c r="J676" s="126"/>
      <c r="K676" s="126"/>
      <c r="L676" s="104" t="str">
        <f>IF(Expenses7[[#This Row],[Employee ID]]="(enter ID)","(autofill)",IF(Expenses7[[#This Row],[Employee ID]]="","",IFERROR(ROUND(Expenses7[[#This Row],['# of Hours]]*Expenses7[[#This Row],[Hourly Rate]],2),0)))</f>
        <v/>
      </c>
      <c r="M676" s="104" t="str">
        <f>IF(Expenses7[[#This Row],[Employee ID]]="(enter ID)","(autofill)",IF(Expenses7[[#This Row],[Employee ID]]="","",IFERROR(ROUND(ROUND(Expenses7[[#This Row],[Miles Traveled]]*0.655,2)+Expenses7[[#This Row],[Meals 
Cost]]+Expenses7[[#This Row],[Lodging Cost]],2),0)))</f>
        <v/>
      </c>
      <c r="N67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7" spans="1:14" x14ac:dyDescent="0.25">
      <c r="A677" s="89"/>
      <c r="B677" s="100" t="str">
        <f>IF(Expenses7[[#This Row],[Employee ID]]="(enter ID)","(autofill)",IF(Expenses7[[#This Row],[Employee ID]]="","",IFERROR(VLOOKUP(Expenses7[[#This Row],[Employee ID]],[1]!EmployeeInfo[#Data],3,0),"ID ERROR")))</f>
        <v/>
      </c>
      <c r="C677" s="90"/>
      <c r="D677" s="91"/>
      <c r="E677" s="92"/>
      <c r="F677" s="93"/>
      <c r="G677" s="136"/>
      <c r="H677" s="102" t="str">
        <f>IF(Expenses7[[#This Row],[Employee ID]]="(enter ID)","(autofill)",IF(Expenses7[[#This Row],[Employee ID]]="","",IFERROR(VLOOKUP(Expenses7[[#This Row],[Employee ID]],[1]!EmployeeInfo[#Data],7,0),"ID ERROR")))</f>
        <v/>
      </c>
      <c r="I677" s="94"/>
      <c r="J677" s="126"/>
      <c r="K677" s="126"/>
      <c r="L677" s="104" t="str">
        <f>IF(Expenses7[[#This Row],[Employee ID]]="(enter ID)","(autofill)",IF(Expenses7[[#This Row],[Employee ID]]="","",IFERROR(ROUND(Expenses7[[#This Row],['# of Hours]]*Expenses7[[#This Row],[Hourly Rate]],2),0)))</f>
        <v/>
      </c>
      <c r="M677" s="104" t="str">
        <f>IF(Expenses7[[#This Row],[Employee ID]]="(enter ID)","(autofill)",IF(Expenses7[[#This Row],[Employee ID]]="","",IFERROR(ROUND(ROUND(Expenses7[[#This Row],[Miles Traveled]]*0.655,2)+Expenses7[[#This Row],[Meals 
Cost]]+Expenses7[[#This Row],[Lodging Cost]],2),0)))</f>
        <v/>
      </c>
      <c r="N67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8" spans="1:14" x14ac:dyDescent="0.25">
      <c r="A678" s="89"/>
      <c r="B678" s="100" t="str">
        <f>IF(Expenses7[[#This Row],[Employee ID]]="(enter ID)","(autofill)",IF(Expenses7[[#This Row],[Employee ID]]="","",IFERROR(VLOOKUP(Expenses7[[#This Row],[Employee ID]],[1]!EmployeeInfo[#Data],3,0),"ID ERROR")))</f>
        <v/>
      </c>
      <c r="C678" s="90"/>
      <c r="D678" s="91"/>
      <c r="E678" s="92"/>
      <c r="F678" s="93"/>
      <c r="G678" s="136"/>
      <c r="H678" s="102" t="str">
        <f>IF(Expenses7[[#This Row],[Employee ID]]="(enter ID)","(autofill)",IF(Expenses7[[#This Row],[Employee ID]]="","",IFERROR(VLOOKUP(Expenses7[[#This Row],[Employee ID]],[1]!EmployeeInfo[#Data],7,0),"ID ERROR")))</f>
        <v/>
      </c>
      <c r="I678" s="94"/>
      <c r="J678" s="126"/>
      <c r="K678" s="126"/>
      <c r="L678" s="104" t="str">
        <f>IF(Expenses7[[#This Row],[Employee ID]]="(enter ID)","(autofill)",IF(Expenses7[[#This Row],[Employee ID]]="","",IFERROR(ROUND(Expenses7[[#This Row],['# of Hours]]*Expenses7[[#This Row],[Hourly Rate]],2),0)))</f>
        <v/>
      </c>
      <c r="M678" s="104" t="str">
        <f>IF(Expenses7[[#This Row],[Employee ID]]="(enter ID)","(autofill)",IF(Expenses7[[#This Row],[Employee ID]]="","",IFERROR(ROUND(ROUND(Expenses7[[#This Row],[Miles Traveled]]*0.655,2)+Expenses7[[#This Row],[Meals 
Cost]]+Expenses7[[#This Row],[Lodging Cost]],2),0)))</f>
        <v/>
      </c>
      <c r="N67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79" spans="1:14" x14ac:dyDescent="0.25">
      <c r="A679" s="89"/>
      <c r="B679" s="100" t="str">
        <f>IF(Expenses7[[#This Row],[Employee ID]]="(enter ID)","(autofill)",IF(Expenses7[[#This Row],[Employee ID]]="","",IFERROR(VLOOKUP(Expenses7[[#This Row],[Employee ID]],[1]!EmployeeInfo[#Data],3,0),"ID ERROR")))</f>
        <v/>
      </c>
      <c r="C679" s="90"/>
      <c r="D679" s="91"/>
      <c r="E679" s="92"/>
      <c r="F679" s="93"/>
      <c r="G679" s="136"/>
      <c r="H679" s="102" t="str">
        <f>IF(Expenses7[[#This Row],[Employee ID]]="(enter ID)","(autofill)",IF(Expenses7[[#This Row],[Employee ID]]="","",IFERROR(VLOOKUP(Expenses7[[#This Row],[Employee ID]],[1]!EmployeeInfo[#Data],7,0),"ID ERROR")))</f>
        <v/>
      </c>
      <c r="I679" s="94"/>
      <c r="J679" s="126"/>
      <c r="K679" s="126"/>
      <c r="L679" s="104" t="str">
        <f>IF(Expenses7[[#This Row],[Employee ID]]="(enter ID)","(autofill)",IF(Expenses7[[#This Row],[Employee ID]]="","",IFERROR(ROUND(Expenses7[[#This Row],['# of Hours]]*Expenses7[[#This Row],[Hourly Rate]],2),0)))</f>
        <v/>
      </c>
      <c r="M679" s="104" t="str">
        <f>IF(Expenses7[[#This Row],[Employee ID]]="(enter ID)","(autofill)",IF(Expenses7[[#This Row],[Employee ID]]="","",IFERROR(ROUND(ROUND(Expenses7[[#This Row],[Miles Traveled]]*0.655,2)+Expenses7[[#This Row],[Meals 
Cost]]+Expenses7[[#This Row],[Lodging Cost]],2),0)))</f>
        <v/>
      </c>
      <c r="N67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0" spans="1:14" x14ac:dyDescent="0.25">
      <c r="A680" s="89"/>
      <c r="B680" s="100" t="str">
        <f>IF(Expenses7[[#This Row],[Employee ID]]="(enter ID)","(autofill)",IF(Expenses7[[#This Row],[Employee ID]]="","",IFERROR(VLOOKUP(Expenses7[[#This Row],[Employee ID]],[1]!EmployeeInfo[#Data],3,0),"ID ERROR")))</f>
        <v/>
      </c>
      <c r="C680" s="90"/>
      <c r="D680" s="91"/>
      <c r="E680" s="92"/>
      <c r="F680" s="93"/>
      <c r="G680" s="136"/>
      <c r="H680" s="102" t="str">
        <f>IF(Expenses7[[#This Row],[Employee ID]]="(enter ID)","(autofill)",IF(Expenses7[[#This Row],[Employee ID]]="","",IFERROR(VLOOKUP(Expenses7[[#This Row],[Employee ID]],[1]!EmployeeInfo[#Data],7,0),"ID ERROR")))</f>
        <v/>
      </c>
      <c r="I680" s="94"/>
      <c r="J680" s="126"/>
      <c r="K680" s="126"/>
      <c r="L680" s="104" t="str">
        <f>IF(Expenses7[[#This Row],[Employee ID]]="(enter ID)","(autofill)",IF(Expenses7[[#This Row],[Employee ID]]="","",IFERROR(ROUND(Expenses7[[#This Row],['# of Hours]]*Expenses7[[#This Row],[Hourly Rate]],2),0)))</f>
        <v/>
      </c>
      <c r="M680" s="104" t="str">
        <f>IF(Expenses7[[#This Row],[Employee ID]]="(enter ID)","(autofill)",IF(Expenses7[[#This Row],[Employee ID]]="","",IFERROR(ROUND(ROUND(Expenses7[[#This Row],[Miles Traveled]]*0.655,2)+Expenses7[[#This Row],[Meals 
Cost]]+Expenses7[[#This Row],[Lodging Cost]],2),0)))</f>
        <v/>
      </c>
      <c r="N68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1" spans="1:14" x14ac:dyDescent="0.25">
      <c r="A681" s="89"/>
      <c r="B681" s="100" t="str">
        <f>IF(Expenses7[[#This Row],[Employee ID]]="(enter ID)","(autofill)",IF(Expenses7[[#This Row],[Employee ID]]="","",IFERROR(VLOOKUP(Expenses7[[#This Row],[Employee ID]],[1]!EmployeeInfo[#Data],3,0),"ID ERROR")))</f>
        <v/>
      </c>
      <c r="C681" s="90"/>
      <c r="D681" s="91"/>
      <c r="E681" s="92"/>
      <c r="F681" s="93"/>
      <c r="G681" s="136"/>
      <c r="H681" s="102" t="str">
        <f>IF(Expenses7[[#This Row],[Employee ID]]="(enter ID)","(autofill)",IF(Expenses7[[#This Row],[Employee ID]]="","",IFERROR(VLOOKUP(Expenses7[[#This Row],[Employee ID]],[1]!EmployeeInfo[#Data],7,0),"ID ERROR")))</f>
        <v/>
      </c>
      <c r="I681" s="94"/>
      <c r="J681" s="126"/>
      <c r="K681" s="126"/>
      <c r="L681" s="104" t="str">
        <f>IF(Expenses7[[#This Row],[Employee ID]]="(enter ID)","(autofill)",IF(Expenses7[[#This Row],[Employee ID]]="","",IFERROR(ROUND(Expenses7[[#This Row],['# of Hours]]*Expenses7[[#This Row],[Hourly Rate]],2),0)))</f>
        <v/>
      </c>
      <c r="M681" s="104" t="str">
        <f>IF(Expenses7[[#This Row],[Employee ID]]="(enter ID)","(autofill)",IF(Expenses7[[#This Row],[Employee ID]]="","",IFERROR(ROUND(ROUND(Expenses7[[#This Row],[Miles Traveled]]*0.655,2)+Expenses7[[#This Row],[Meals 
Cost]]+Expenses7[[#This Row],[Lodging Cost]],2),0)))</f>
        <v/>
      </c>
      <c r="N68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2" spans="1:14" x14ac:dyDescent="0.25">
      <c r="A682" s="89"/>
      <c r="B682" s="100" t="str">
        <f>IF(Expenses7[[#This Row],[Employee ID]]="(enter ID)","(autofill)",IF(Expenses7[[#This Row],[Employee ID]]="","",IFERROR(VLOOKUP(Expenses7[[#This Row],[Employee ID]],[1]!EmployeeInfo[#Data],3,0),"ID ERROR")))</f>
        <v/>
      </c>
      <c r="C682" s="90"/>
      <c r="D682" s="91"/>
      <c r="E682" s="92"/>
      <c r="F682" s="93"/>
      <c r="G682" s="136"/>
      <c r="H682" s="102" t="str">
        <f>IF(Expenses7[[#This Row],[Employee ID]]="(enter ID)","(autofill)",IF(Expenses7[[#This Row],[Employee ID]]="","",IFERROR(VLOOKUP(Expenses7[[#This Row],[Employee ID]],[1]!EmployeeInfo[#Data],7,0),"ID ERROR")))</f>
        <v/>
      </c>
      <c r="I682" s="94"/>
      <c r="J682" s="126"/>
      <c r="K682" s="126"/>
      <c r="L682" s="104" t="str">
        <f>IF(Expenses7[[#This Row],[Employee ID]]="(enter ID)","(autofill)",IF(Expenses7[[#This Row],[Employee ID]]="","",IFERROR(ROUND(Expenses7[[#This Row],['# of Hours]]*Expenses7[[#This Row],[Hourly Rate]],2),0)))</f>
        <v/>
      </c>
      <c r="M682" s="104" t="str">
        <f>IF(Expenses7[[#This Row],[Employee ID]]="(enter ID)","(autofill)",IF(Expenses7[[#This Row],[Employee ID]]="","",IFERROR(ROUND(ROUND(Expenses7[[#This Row],[Miles Traveled]]*0.655,2)+Expenses7[[#This Row],[Meals 
Cost]]+Expenses7[[#This Row],[Lodging Cost]],2),0)))</f>
        <v/>
      </c>
      <c r="N68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3" spans="1:14" x14ac:dyDescent="0.25">
      <c r="A683" s="89"/>
      <c r="B683" s="100" t="str">
        <f>IF(Expenses7[[#This Row],[Employee ID]]="(enter ID)","(autofill)",IF(Expenses7[[#This Row],[Employee ID]]="","",IFERROR(VLOOKUP(Expenses7[[#This Row],[Employee ID]],[1]!EmployeeInfo[#Data],3,0),"ID ERROR")))</f>
        <v/>
      </c>
      <c r="C683" s="90"/>
      <c r="D683" s="91"/>
      <c r="E683" s="92"/>
      <c r="F683" s="93"/>
      <c r="G683" s="136"/>
      <c r="H683" s="102" t="str">
        <f>IF(Expenses7[[#This Row],[Employee ID]]="(enter ID)","(autofill)",IF(Expenses7[[#This Row],[Employee ID]]="","",IFERROR(VLOOKUP(Expenses7[[#This Row],[Employee ID]],[1]!EmployeeInfo[#Data],7,0),"ID ERROR")))</f>
        <v/>
      </c>
      <c r="I683" s="94"/>
      <c r="J683" s="126"/>
      <c r="K683" s="126"/>
      <c r="L683" s="104" t="str">
        <f>IF(Expenses7[[#This Row],[Employee ID]]="(enter ID)","(autofill)",IF(Expenses7[[#This Row],[Employee ID]]="","",IFERROR(ROUND(Expenses7[[#This Row],['# of Hours]]*Expenses7[[#This Row],[Hourly Rate]],2),0)))</f>
        <v/>
      </c>
      <c r="M683" s="104" t="str">
        <f>IF(Expenses7[[#This Row],[Employee ID]]="(enter ID)","(autofill)",IF(Expenses7[[#This Row],[Employee ID]]="","",IFERROR(ROUND(ROUND(Expenses7[[#This Row],[Miles Traveled]]*0.655,2)+Expenses7[[#This Row],[Meals 
Cost]]+Expenses7[[#This Row],[Lodging Cost]],2),0)))</f>
        <v/>
      </c>
      <c r="N68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4" spans="1:14" x14ac:dyDescent="0.25">
      <c r="A684" s="89"/>
      <c r="B684" s="100" t="str">
        <f>IF(Expenses7[[#This Row],[Employee ID]]="(enter ID)","(autofill)",IF(Expenses7[[#This Row],[Employee ID]]="","",IFERROR(VLOOKUP(Expenses7[[#This Row],[Employee ID]],[1]!EmployeeInfo[#Data],3,0),"ID ERROR")))</f>
        <v/>
      </c>
      <c r="C684" s="90"/>
      <c r="D684" s="91"/>
      <c r="E684" s="92"/>
      <c r="F684" s="93"/>
      <c r="G684" s="136"/>
      <c r="H684" s="102" t="str">
        <f>IF(Expenses7[[#This Row],[Employee ID]]="(enter ID)","(autofill)",IF(Expenses7[[#This Row],[Employee ID]]="","",IFERROR(VLOOKUP(Expenses7[[#This Row],[Employee ID]],[1]!EmployeeInfo[#Data],7,0),"ID ERROR")))</f>
        <v/>
      </c>
      <c r="I684" s="94"/>
      <c r="J684" s="126"/>
      <c r="K684" s="126"/>
      <c r="L684" s="104" t="str">
        <f>IF(Expenses7[[#This Row],[Employee ID]]="(enter ID)","(autofill)",IF(Expenses7[[#This Row],[Employee ID]]="","",IFERROR(ROUND(Expenses7[[#This Row],['# of Hours]]*Expenses7[[#This Row],[Hourly Rate]],2),0)))</f>
        <v/>
      </c>
      <c r="M684" s="104" t="str">
        <f>IF(Expenses7[[#This Row],[Employee ID]]="(enter ID)","(autofill)",IF(Expenses7[[#This Row],[Employee ID]]="","",IFERROR(ROUND(ROUND(Expenses7[[#This Row],[Miles Traveled]]*0.655,2)+Expenses7[[#This Row],[Meals 
Cost]]+Expenses7[[#This Row],[Lodging Cost]],2),0)))</f>
        <v/>
      </c>
      <c r="N68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5" spans="1:14" x14ac:dyDescent="0.25">
      <c r="A685" s="89"/>
      <c r="B685" s="100" t="str">
        <f>IF(Expenses7[[#This Row],[Employee ID]]="(enter ID)","(autofill)",IF(Expenses7[[#This Row],[Employee ID]]="","",IFERROR(VLOOKUP(Expenses7[[#This Row],[Employee ID]],[1]!EmployeeInfo[#Data],3,0),"ID ERROR")))</f>
        <v/>
      </c>
      <c r="C685" s="90"/>
      <c r="D685" s="91"/>
      <c r="E685" s="92"/>
      <c r="F685" s="93"/>
      <c r="G685" s="136"/>
      <c r="H685" s="102" t="str">
        <f>IF(Expenses7[[#This Row],[Employee ID]]="(enter ID)","(autofill)",IF(Expenses7[[#This Row],[Employee ID]]="","",IFERROR(VLOOKUP(Expenses7[[#This Row],[Employee ID]],[1]!EmployeeInfo[#Data],7,0),"ID ERROR")))</f>
        <v/>
      </c>
      <c r="I685" s="94"/>
      <c r="J685" s="126"/>
      <c r="K685" s="126"/>
      <c r="L685" s="104" t="str">
        <f>IF(Expenses7[[#This Row],[Employee ID]]="(enter ID)","(autofill)",IF(Expenses7[[#This Row],[Employee ID]]="","",IFERROR(ROUND(Expenses7[[#This Row],['# of Hours]]*Expenses7[[#This Row],[Hourly Rate]],2),0)))</f>
        <v/>
      </c>
      <c r="M685" s="104" t="str">
        <f>IF(Expenses7[[#This Row],[Employee ID]]="(enter ID)","(autofill)",IF(Expenses7[[#This Row],[Employee ID]]="","",IFERROR(ROUND(ROUND(Expenses7[[#This Row],[Miles Traveled]]*0.655,2)+Expenses7[[#This Row],[Meals 
Cost]]+Expenses7[[#This Row],[Lodging Cost]],2),0)))</f>
        <v/>
      </c>
      <c r="N68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6" spans="1:14" x14ac:dyDescent="0.25">
      <c r="A686" s="89"/>
      <c r="B686" s="100" t="str">
        <f>IF(Expenses7[[#This Row],[Employee ID]]="(enter ID)","(autofill)",IF(Expenses7[[#This Row],[Employee ID]]="","",IFERROR(VLOOKUP(Expenses7[[#This Row],[Employee ID]],[1]!EmployeeInfo[#Data],3,0),"ID ERROR")))</f>
        <v/>
      </c>
      <c r="C686" s="90"/>
      <c r="D686" s="91"/>
      <c r="E686" s="92"/>
      <c r="F686" s="93"/>
      <c r="G686" s="136"/>
      <c r="H686" s="102" t="str">
        <f>IF(Expenses7[[#This Row],[Employee ID]]="(enter ID)","(autofill)",IF(Expenses7[[#This Row],[Employee ID]]="","",IFERROR(VLOOKUP(Expenses7[[#This Row],[Employee ID]],[1]!EmployeeInfo[#Data],7,0),"ID ERROR")))</f>
        <v/>
      </c>
      <c r="I686" s="94"/>
      <c r="J686" s="126"/>
      <c r="K686" s="126"/>
      <c r="L686" s="104" t="str">
        <f>IF(Expenses7[[#This Row],[Employee ID]]="(enter ID)","(autofill)",IF(Expenses7[[#This Row],[Employee ID]]="","",IFERROR(ROUND(Expenses7[[#This Row],['# of Hours]]*Expenses7[[#This Row],[Hourly Rate]],2),0)))</f>
        <v/>
      </c>
      <c r="M686" s="104" t="str">
        <f>IF(Expenses7[[#This Row],[Employee ID]]="(enter ID)","(autofill)",IF(Expenses7[[#This Row],[Employee ID]]="","",IFERROR(ROUND(ROUND(Expenses7[[#This Row],[Miles Traveled]]*0.655,2)+Expenses7[[#This Row],[Meals 
Cost]]+Expenses7[[#This Row],[Lodging Cost]],2),0)))</f>
        <v/>
      </c>
      <c r="N68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7" spans="1:14" x14ac:dyDescent="0.25">
      <c r="A687" s="89"/>
      <c r="B687" s="100" t="str">
        <f>IF(Expenses7[[#This Row],[Employee ID]]="(enter ID)","(autofill)",IF(Expenses7[[#This Row],[Employee ID]]="","",IFERROR(VLOOKUP(Expenses7[[#This Row],[Employee ID]],[1]!EmployeeInfo[#Data],3,0),"ID ERROR")))</f>
        <v/>
      </c>
      <c r="C687" s="90"/>
      <c r="D687" s="91"/>
      <c r="E687" s="92"/>
      <c r="F687" s="93"/>
      <c r="G687" s="136"/>
      <c r="H687" s="102" t="str">
        <f>IF(Expenses7[[#This Row],[Employee ID]]="(enter ID)","(autofill)",IF(Expenses7[[#This Row],[Employee ID]]="","",IFERROR(VLOOKUP(Expenses7[[#This Row],[Employee ID]],[1]!EmployeeInfo[#Data],7,0),"ID ERROR")))</f>
        <v/>
      </c>
      <c r="I687" s="94"/>
      <c r="J687" s="126"/>
      <c r="K687" s="126"/>
      <c r="L687" s="104" t="str">
        <f>IF(Expenses7[[#This Row],[Employee ID]]="(enter ID)","(autofill)",IF(Expenses7[[#This Row],[Employee ID]]="","",IFERROR(ROUND(Expenses7[[#This Row],['# of Hours]]*Expenses7[[#This Row],[Hourly Rate]],2),0)))</f>
        <v/>
      </c>
      <c r="M687" s="104" t="str">
        <f>IF(Expenses7[[#This Row],[Employee ID]]="(enter ID)","(autofill)",IF(Expenses7[[#This Row],[Employee ID]]="","",IFERROR(ROUND(ROUND(Expenses7[[#This Row],[Miles Traveled]]*0.655,2)+Expenses7[[#This Row],[Meals 
Cost]]+Expenses7[[#This Row],[Lodging Cost]],2),0)))</f>
        <v/>
      </c>
      <c r="N68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8" spans="1:14" x14ac:dyDescent="0.25">
      <c r="A688" s="89"/>
      <c r="B688" s="100" t="str">
        <f>IF(Expenses7[[#This Row],[Employee ID]]="(enter ID)","(autofill)",IF(Expenses7[[#This Row],[Employee ID]]="","",IFERROR(VLOOKUP(Expenses7[[#This Row],[Employee ID]],[1]!EmployeeInfo[#Data],3,0),"ID ERROR")))</f>
        <v/>
      </c>
      <c r="C688" s="90"/>
      <c r="D688" s="91"/>
      <c r="E688" s="92"/>
      <c r="F688" s="93"/>
      <c r="G688" s="136"/>
      <c r="H688" s="102" t="str">
        <f>IF(Expenses7[[#This Row],[Employee ID]]="(enter ID)","(autofill)",IF(Expenses7[[#This Row],[Employee ID]]="","",IFERROR(VLOOKUP(Expenses7[[#This Row],[Employee ID]],[1]!EmployeeInfo[#Data],7,0),"ID ERROR")))</f>
        <v/>
      </c>
      <c r="I688" s="94"/>
      <c r="J688" s="126"/>
      <c r="K688" s="126"/>
      <c r="L688" s="104" t="str">
        <f>IF(Expenses7[[#This Row],[Employee ID]]="(enter ID)","(autofill)",IF(Expenses7[[#This Row],[Employee ID]]="","",IFERROR(ROUND(Expenses7[[#This Row],['# of Hours]]*Expenses7[[#This Row],[Hourly Rate]],2),0)))</f>
        <v/>
      </c>
      <c r="M688" s="104" t="str">
        <f>IF(Expenses7[[#This Row],[Employee ID]]="(enter ID)","(autofill)",IF(Expenses7[[#This Row],[Employee ID]]="","",IFERROR(ROUND(ROUND(Expenses7[[#This Row],[Miles Traveled]]*0.655,2)+Expenses7[[#This Row],[Meals 
Cost]]+Expenses7[[#This Row],[Lodging Cost]],2),0)))</f>
        <v/>
      </c>
      <c r="N68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89" spans="1:14" x14ac:dyDescent="0.25">
      <c r="A689" s="89"/>
      <c r="B689" s="100" t="str">
        <f>IF(Expenses7[[#This Row],[Employee ID]]="(enter ID)","(autofill)",IF(Expenses7[[#This Row],[Employee ID]]="","",IFERROR(VLOOKUP(Expenses7[[#This Row],[Employee ID]],[1]!EmployeeInfo[#Data],3,0),"ID ERROR")))</f>
        <v/>
      </c>
      <c r="C689" s="90"/>
      <c r="D689" s="91"/>
      <c r="E689" s="92"/>
      <c r="F689" s="93"/>
      <c r="G689" s="136"/>
      <c r="H689" s="102" t="str">
        <f>IF(Expenses7[[#This Row],[Employee ID]]="(enter ID)","(autofill)",IF(Expenses7[[#This Row],[Employee ID]]="","",IFERROR(VLOOKUP(Expenses7[[#This Row],[Employee ID]],[1]!EmployeeInfo[#Data],7,0),"ID ERROR")))</f>
        <v/>
      </c>
      <c r="I689" s="94"/>
      <c r="J689" s="126"/>
      <c r="K689" s="126"/>
      <c r="L689" s="104" t="str">
        <f>IF(Expenses7[[#This Row],[Employee ID]]="(enter ID)","(autofill)",IF(Expenses7[[#This Row],[Employee ID]]="","",IFERROR(ROUND(Expenses7[[#This Row],['# of Hours]]*Expenses7[[#This Row],[Hourly Rate]],2),0)))</f>
        <v/>
      </c>
      <c r="M689" s="104" t="str">
        <f>IF(Expenses7[[#This Row],[Employee ID]]="(enter ID)","(autofill)",IF(Expenses7[[#This Row],[Employee ID]]="","",IFERROR(ROUND(ROUND(Expenses7[[#This Row],[Miles Traveled]]*0.655,2)+Expenses7[[#This Row],[Meals 
Cost]]+Expenses7[[#This Row],[Lodging Cost]],2),0)))</f>
        <v/>
      </c>
      <c r="N68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0" spans="1:14" x14ac:dyDescent="0.25">
      <c r="A690" s="89"/>
      <c r="B690" s="100" t="str">
        <f>IF(Expenses7[[#This Row],[Employee ID]]="(enter ID)","(autofill)",IF(Expenses7[[#This Row],[Employee ID]]="","",IFERROR(VLOOKUP(Expenses7[[#This Row],[Employee ID]],[1]!EmployeeInfo[#Data],3,0),"ID ERROR")))</f>
        <v/>
      </c>
      <c r="C690" s="90"/>
      <c r="D690" s="91"/>
      <c r="E690" s="92"/>
      <c r="F690" s="93"/>
      <c r="G690" s="136"/>
      <c r="H690" s="102" t="str">
        <f>IF(Expenses7[[#This Row],[Employee ID]]="(enter ID)","(autofill)",IF(Expenses7[[#This Row],[Employee ID]]="","",IFERROR(VLOOKUP(Expenses7[[#This Row],[Employee ID]],[1]!EmployeeInfo[#Data],7,0),"ID ERROR")))</f>
        <v/>
      </c>
      <c r="I690" s="94"/>
      <c r="J690" s="126"/>
      <c r="K690" s="126"/>
      <c r="L690" s="104" t="str">
        <f>IF(Expenses7[[#This Row],[Employee ID]]="(enter ID)","(autofill)",IF(Expenses7[[#This Row],[Employee ID]]="","",IFERROR(ROUND(Expenses7[[#This Row],['# of Hours]]*Expenses7[[#This Row],[Hourly Rate]],2),0)))</f>
        <v/>
      </c>
      <c r="M690" s="104" t="str">
        <f>IF(Expenses7[[#This Row],[Employee ID]]="(enter ID)","(autofill)",IF(Expenses7[[#This Row],[Employee ID]]="","",IFERROR(ROUND(ROUND(Expenses7[[#This Row],[Miles Traveled]]*0.655,2)+Expenses7[[#This Row],[Meals 
Cost]]+Expenses7[[#This Row],[Lodging Cost]],2),0)))</f>
        <v/>
      </c>
      <c r="N69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1" spans="1:14" x14ac:dyDescent="0.25">
      <c r="A691" s="89"/>
      <c r="B691" s="100" t="str">
        <f>IF(Expenses7[[#This Row],[Employee ID]]="(enter ID)","(autofill)",IF(Expenses7[[#This Row],[Employee ID]]="","",IFERROR(VLOOKUP(Expenses7[[#This Row],[Employee ID]],[1]!EmployeeInfo[#Data],3,0),"ID ERROR")))</f>
        <v/>
      </c>
      <c r="C691" s="90"/>
      <c r="D691" s="91"/>
      <c r="E691" s="92"/>
      <c r="F691" s="93"/>
      <c r="G691" s="136"/>
      <c r="H691" s="102" t="str">
        <f>IF(Expenses7[[#This Row],[Employee ID]]="(enter ID)","(autofill)",IF(Expenses7[[#This Row],[Employee ID]]="","",IFERROR(VLOOKUP(Expenses7[[#This Row],[Employee ID]],[1]!EmployeeInfo[#Data],7,0),"ID ERROR")))</f>
        <v/>
      </c>
      <c r="I691" s="94"/>
      <c r="J691" s="126"/>
      <c r="K691" s="126"/>
      <c r="L691" s="104" t="str">
        <f>IF(Expenses7[[#This Row],[Employee ID]]="(enter ID)","(autofill)",IF(Expenses7[[#This Row],[Employee ID]]="","",IFERROR(ROUND(Expenses7[[#This Row],['# of Hours]]*Expenses7[[#This Row],[Hourly Rate]],2),0)))</f>
        <v/>
      </c>
      <c r="M691" s="104" t="str">
        <f>IF(Expenses7[[#This Row],[Employee ID]]="(enter ID)","(autofill)",IF(Expenses7[[#This Row],[Employee ID]]="","",IFERROR(ROUND(ROUND(Expenses7[[#This Row],[Miles Traveled]]*0.655,2)+Expenses7[[#This Row],[Meals 
Cost]]+Expenses7[[#This Row],[Lodging Cost]],2),0)))</f>
        <v/>
      </c>
      <c r="N69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2" spans="1:14" x14ac:dyDescent="0.25">
      <c r="A692" s="89"/>
      <c r="B692" s="100" t="str">
        <f>IF(Expenses7[[#This Row],[Employee ID]]="(enter ID)","(autofill)",IF(Expenses7[[#This Row],[Employee ID]]="","",IFERROR(VLOOKUP(Expenses7[[#This Row],[Employee ID]],[1]!EmployeeInfo[#Data],3,0),"ID ERROR")))</f>
        <v/>
      </c>
      <c r="C692" s="90"/>
      <c r="D692" s="91"/>
      <c r="E692" s="92"/>
      <c r="F692" s="93"/>
      <c r="G692" s="136"/>
      <c r="H692" s="102" t="str">
        <f>IF(Expenses7[[#This Row],[Employee ID]]="(enter ID)","(autofill)",IF(Expenses7[[#This Row],[Employee ID]]="","",IFERROR(VLOOKUP(Expenses7[[#This Row],[Employee ID]],[1]!EmployeeInfo[#Data],7,0),"ID ERROR")))</f>
        <v/>
      </c>
      <c r="I692" s="94"/>
      <c r="J692" s="126"/>
      <c r="K692" s="126"/>
      <c r="L692" s="104" t="str">
        <f>IF(Expenses7[[#This Row],[Employee ID]]="(enter ID)","(autofill)",IF(Expenses7[[#This Row],[Employee ID]]="","",IFERROR(ROUND(Expenses7[[#This Row],['# of Hours]]*Expenses7[[#This Row],[Hourly Rate]],2),0)))</f>
        <v/>
      </c>
      <c r="M692" s="104" t="str">
        <f>IF(Expenses7[[#This Row],[Employee ID]]="(enter ID)","(autofill)",IF(Expenses7[[#This Row],[Employee ID]]="","",IFERROR(ROUND(ROUND(Expenses7[[#This Row],[Miles Traveled]]*0.655,2)+Expenses7[[#This Row],[Meals 
Cost]]+Expenses7[[#This Row],[Lodging Cost]],2),0)))</f>
        <v/>
      </c>
      <c r="N69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3" spans="1:14" x14ac:dyDescent="0.25">
      <c r="A693" s="89"/>
      <c r="B693" s="100" t="str">
        <f>IF(Expenses7[[#This Row],[Employee ID]]="(enter ID)","(autofill)",IF(Expenses7[[#This Row],[Employee ID]]="","",IFERROR(VLOOKUP(Expenses7[[#This Row],[Employee ID]],[1]!EmployeeInfo[#Data],3,0),"ID ERROR")))</f>
        <v/>
      </c>
      <c r="C693" s="90"/>
      <c r="D693" s="91"/>
      <c r="E693" s="92"/>
      <c r="F693" s="93"/>
      <c r="G693" s="136"/>
      <c r="H693" s="102" t="str">
        <f>IF(Expenses7[[#This Row],[Employee ID]]="(enter ID)","(autofill)",IF(Expenses7[[#This Row],[Employee ID]]="","",IFERROR(VLOOKUP(Expenses7[[#This Row],[Employee ID]],[1]!EmployeeInfo[#Data],7,0),"ID ERROR")))</f>
        <v/>
      </c>
      <c r="I693" s="94"/>
      <c r="J693" s="126"/>
      <c r="K693" s="126"/>
      <c r="L693" s="104" t="str">
        <f>IF(Expenses7[[#This Row],[Employee ID]]="(enter ID)","(autofill)",IF(Expenses7[[#This Row],[Employee ID]]="","",IFERROR(ROUND(Expenses7[[#This Row],['# of Hours]]*Expenses7[[#This Row],[Hourly Rate]],2),0)))</f>
        <v/>
      </c>
      <c r="M693" s="104" t="str">
        <f>IF(Expenses7[[#This Row],[Employee ID]]="(enter ID)","(autofill)",IF(Expenses7[[#This Row],[Employee ID]]="","",IFERROR(ROUND(ROUND(Expenses7[[#This Row],[Miles Traveled]]*0.655,2)+Expenses7[[#This Row],[Meals 
Cost]]+Expenses7[[#This Row],[Lodging Cost]],2),0)))</f>
        <v/>
      </c>
      <c r="N69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4" spans="1:14" x14ac:dyDescent="0.25">
      <c r="A694" s="89"/>
      <c r="B694" s="100" t="str">
        <f>IF(Expenses7[[#This Row],[Employee ID]]="(enter ID)","(autofill)",IF(Expenses7[[#This Row],[Employee ID]]="","",IFERROR(VLOOKUP(Expenses7[[#This Row],[Employee ID]],[1]!EmployeeInfo[#Data],3,0),"ID ERROR")))</f>
        <v/>
      </c>
      <c r="C694" s="90"/>
      <c r="D694" s="91"/>
      <c r="E694" s="92"/>
      <c r="F694" s="93"/>
      <c r="G694" s="136"/>
      <c r="H694" s="102" t="str">
        <f>IF(Expenses7[[#This Row],[Employee ID]]="(enter ID)","(autofill)",IF(Expenses7[[#This Row],[Employee ID]]="","",IFERROR(VLOOKUP(Expenses7[[#This Row],[Employee ID]],[1]!EmployeeInfo[#Data],7,0),"ID ERROR")))</f>
        <v/>
      </c>
      <c r="I694" s="94"/>
      <c r="J694" s="126"/>
      <c r="K694" s="126"/>
      <c r="L694" s="104" t="str">
        <f>IF(Expenses7[[#This Row],[Employee ID]]="(enter ID)","(autofill)",IF(Expenses7[[#This Row],[Employee ID]]="","",IFERROR(ROUND(Expenses7[[#This Row],['# of Hours]]*Expenses7[[#This Row],[Hourly Rate]],2),0)))</f>
        <v/>
      </c>
      <c r="M694" s="104" t="str">
        <f>IF(Expenses7[[#This Row],[Employee ID]]="(enter ID)","(autofill)",IF(Expenses7[[#This Row],[Employee ID]]="","",IFERROR(ROUND(ROUND(Expenses7[[#This Row],[Miles Traveled]]*0.655,2)+Expenses7[[#This Row],[Meals 
Cost]]+Expenses7[[#This Row],[Lodging Cost]],2),0)))</f>
        <v/>
      </c>
      <c r="N69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5" spans="1:14" x14ac:dyDescent="0.25">
      <c r="A695" s="89"/>
      <c r="B695" s="100" t="str">
        <f>IF(Expenses7[[#This Row],[Employee ID]]="(enter ID)","(autofill)",IF(Expenses7[[#This Row],[Employee ID]]="","",IFERROR(VLOOKUP(Expenses7[[#This Row],[Employee ID]],[1]!EmployeeInfo[#Data],3,0),"ID ERROR")))</f>
        <v/>
      </c>
      <c r="C695" s="90"/>
      <c r="D695" s="91"/>
      <c r="E695" s="92"/>
      <c r="F695" s="93"/>
      <c r="G695" s="136"/>
      <c r="H695" s="102" t="str">
        <f>IF(Expenses7[[#This Row],[Employee ID]]="(enter ID)","(autofill)",IF(Expenses7[[#This Row],[Employee ID]]="","",IFERROR(VLOOKUP(Expenses7[[#This Row],[Employee ID]],[1]!EmployeeInfo[#Data],7,0),"ID ERROR")))</f>
        <v/>
      </c>
      <c r="I695" s="94"/>
      <c r="J695" s="126"/>
      <c r="K695" s="126"/>
      <c r="L695" s="104" t="str">
        <f>IF(Expenses7[[#This Row],[Employee ID]]="(enter ID)","(autofill)",IF(Expenses7[[#This Row],[Employee ID]]="","",IFERROR(ROUND(Expenses7[[#This Row],['# of Hours]]*Expenses7[[#This Row],[Hourly Rate]],2),0)))</f>
        <v/>
      </c>
      <c r="M695" s="104" t="str">
        <f>IF(Expenses7[[#This Row],[Employee ID]]="(enter ID)","(autofill)",IF(Expenses7[[#This Row],[Employee ID]]="","",IFERROR(ROUND(ROUND(Expenses7[[#This Row],[Miles Traveled]]*0.655,2)+Expenses7[[#This Row],[Meals 
Cost]]+Expenses7[[#This Row],[Lodging Cost]],2),0)))</f>
        <v/>
      </c>
      <c r="N69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6" spans="1:14" x14ac:dyDescent="0.25">
      <c r="A696" s="89"/>
      <c r="B696" s="100" t="str">
        <f>IF(Expenses7[[#This Row],[Employee ID]]="(enter ID)","(autofill)",IF(Expenses7[[#This Row],[Employee ID]]="","",IFERROR(VLOOKUP(Expenses7[[#This Row],[Employee ID]],[1]!EmployeeInfo[#Data],3,0),"ID ERROR")))</f>
        <v/>
      </c>
      <c r="C696" s="90"/>
      <c r="D696" s="91"/>
      <c r="E696" s="92"/>
      <c r="F696" s="93"/>
      <c r="G696" s="136"/>
      <c r="H696" s="102" t="str">
        <f>IF(Expenses7[[#This Row],[Employee ID]]="(enter ID)","(autofill)",IF(Expenses7[[#This Row],[Employee ID]]="","",IFERROR(VLOOKUP(Expenses7[[#This Row],[Employee ID]],[1]!EmployeeInfo[#Data],7,0),"ID ERROR")))</f>
        <v/>
      </c>
      <c r="I696" s="94"/>
      <c r="J696" s="126"/>
      <c r="K696" s="126"/>
      <c r="L696" s="104" t="str">
        <f>IF(Expenses7[[#This Row],[Employee ID]]="(enter ID)","(autofill)",IF(Expenses7[[#This Row],[Employee ID]]="","",IFERROR(ROUND(Expenses7[[#This Row],['# of Hours]]*Expenses7[[#This Row],[Hourly Rate]],2),0)))</f>
        <v/>
      </c>
      <c r="M696" s="104" t="str">
        <f>IF(Expenses7[[#This Row],[Employee ID]]="(enter ID)","(autofill)",IF(Expenses7[[#This Row],[Employee ID]]="","",IFERROR(ROUND(ROUND(Expenses7[[#This Row],[Miles Traveled]]*0.655,2)+Expenses7[[#This Row],[Meals 
Cost]]+Expenses7[[#This Row],[Lodging Cost]],2),0)))</f>
        <v/>
      </c>
      <c r="N69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7" spans="1:14" x14ac:dyDescent="0.25">
      <c r="A697" s="89"/>
      <c r="B697" s="100" t="str">
        <f>IF(Expenses7[[#This Row],[Employee ID]]="(enter ID)","(autofill)",IF(Expenses7[[#This Row],[Employee ID]]="","",IFERROR(VLOOKUP(Expenses7[[#This Row],[Employee ID]],[1]!EmployeeInfo[#Data],3,0),"ID ERROR")))</f>
        <v/>
      </c>
      <c r="C697" s="90"/>
      <c r="D697" s="91"/>
      <c r="E697" s="92"/>
      <c r="F697" s="93"/>
      <c r="G697" s="136"/>
      <c r="H697" s="102" t="str">
        <f>IF(Expenses7[[#This Row],[Employee ID]]="(enter ID)","(autofill)",IF(Expenses7[[#This Row],[Employee ID]]="","",IFERROR(VLOOKUP(Expenses7[[#This Row],[Employee ID]],[1]!EmployeeInfo[#Data],7,0),"ID ERROR")))</f>
        <v/>
      </c>
      <c r="I697" s="94"/>
      <c r="J697" s="126"/>
      <c r="K697" s="126"/>
      <c r="L697" s="104" t="str">
        <f>IF(Expenses7[[#This Row],[Employee ID]]="(enter ID)","(autofill)",IF(Expenses7[[#This Row],[Employee ID]]="","",IFERROR(ROUND(Expenses7[[#This Row],['# of Hours]]*Expenses7[[#This Row],[Hourly Rate]],2),0)))</f>
        <v/>
      </c>
      <c r="M697" s="104" t="str">
        <f>IF(Expenses7[[#This Row],[Employee ID]]="(enter ID)","(autofill)",IF(Expenses7[[#This Row],[Employee ID]]="","",IFERROR(ROUND(ROUND(Expenses7[[#This Row],[Miles Traveled]]*0.655,2)+Expenses7[[#This Row],[Meals 
Cost]]+Expenses7[[#This Row],[Lodging Cost]],2),0)))</f>
        <v/>
      </c>
      <c r="N69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8" spans="1:14" x14ac:dyDescent="0.25">
      <c r="A698" s="89"/>
      <c r="B698" s="100" t="str">
        <f>IF(Expenses7[[#This Row],[Employee ID]]="(enter ID)","(autofill)",IF(Expenses7[[#This Row],[Employee ID]]="","",IFERROR(VLOOKUP(Expenses7[[#This Row],[Employee ID]],[1]!EmployeeInfo[#Data],3,0),"ID ERROR")))</f>
        <v/>
      </c>
      <c r="C698" s="90"/>
      <c r="D698" s="91"/>
      <c r="E698" s="92"/>
      <c r="F698" s="93"/>
      <c r="G698" s="136"/>
      <c r="H698" s="102" t="str">
        <f>IF(Expenses7[[#This Row],[Employee ID]]="(enter ID)","(autofill)",IF(Expenses7[[#This Row],[Employee ID]]="","",IFERROR(VLOOKUP(Expenses7[[#This Row],[Employee ID]],[1]!EmployeeInfo[#Data],7,0),"ID ERROR")))</f>
        <v/>
      </c>
      <c r="I698" s="94"/>
      <c r="J698" s="126"/>
      <c r="K698" s="126"/>
      <c r="L698" s="104" t="str">
        <f>IF(Expenses7[[#This Row],[Employee ID]]="(enter ID)","(autofill)",IF(Expenses7[[#This Row],[Employee ID]]="","",IFERROR(ROUND(Expenses7[[#This Row],['# of Hours]]*Expenses7[[#This Row],[Hourly Rate]],2),0)))</f>
        <v/>
      </c>
      <c r="M698" s="104" t="str">
        <f>IF(Expenses7[[#This Row],[Employee ID]]="(enter ID)","(autofill)",IF(Expenses7[[#This Row],[Employee ID]]="","",IFERROR(ROUND(ROUND(Expenses7[[#This Row],[Miles Traveled]]*0.655,2)+Expenses7[[#This Row],[Meals 
Cost]]+Expenses7[[#This Row],[Lodging Cost]],2),0)))</f>
        <v/>
      </c>
      <c r="N69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699" spans="1:14" x14ac:dyDescent="0.25">
      <c r="A699" s="89"/>
      <c r="B699" s="100" t="str">
        <f>IF(Expenses7[[#This Row],[Employee ID]]="(enter ID)","(autofill)",IF(Expenses7[[#This Row],[Employee ID]]="","",IFERROR(VLOOKUP(Expenses7[[#This Row],[Employee ID]],[1]!EmployeeInfo[#Data],3,0),"ID ERROR")))</f>
        <v/>
      </c>
      <c r="C699" s="90"/>
      <c r="D699" s="91"/>
      <c r="E699" s="92"/>
      <c r="F699" s="93"/>
      <c r="G699" s="136"/>
      <c r="H699" s="102" t="str">
        <f>IF(Expenses7[[#This Row],[Employee ID]]="(enter ID)","(autofill)",IF(Expenses7[[#This Row],[Employee ID]]="","",IFERROR(VLOOKUP(Expenses7[[#This Row],[Employee ID]],[1]!EmployeeInfo[#Data],7,0),"ID ERROR")))</f>
        <v/>
      </c>
      <c r="I699" s="94"/>
      <c r="J699" s="126"/>
      <c r="K699" s="126"/>
      <c r="L699" s="104" t="str">
        <f>IF(Expenses7[[#This Row],[Employee ID]]="(enter ID)","(autofill)",IF(Expenses7[[#This Row],[Employee ID]]="","",IFERROR(ROUND(Expenses7[[#This Row],['# of Hours]]*Expenses7[[#This Row],[Hourly Rate]],2),0)))</f>
        <v/>
      </c>
      <c r="M699" s="104" t="str">
        <f>IF(Expenses7[[#This Row],[Employee ID]]="(enter ID)","(autofill)",IF(Expenses7[[#This Row],[Employee ID]]="","",IFERROR(ROUND(ROUND(Expenses7[[#This Row],[Miles Traveled]]*0.655,2)+Expenses7[[#This Row],[Meals 
Cost]]+Expenses7[[#This Row],[Lodging Cost]],2),0)))</f>
        <v/>
      </c>
      <c r="N69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0" spans="1:14" x14ac:dyDescent="0.25">
      <c r="A700" s="89"/>
      <c r="B700" s="100" t="str">
        <f>IF(Expenses7[[#This Row],[Employee ID]]="(enter ID)","(autofill)",IF(Expenses7[[#This Row],[Employee ID]]="","",IFERROR(VLOOKUP(Expenses7[[#This Row],[Employee ID]],[1]!EmployeeInfo[#Data],3,0),"ID ERROR")))</f>
        <v/>
      </c>
      <c r="C700" s="90"/>
      <c r="D700" s="91"/>
      <c r="E700" s="92"/>
      <c r="F700" s="93"/>
      <c r="G700" s="136"/>
      <c r="H700" s="102" t="str">
        <f>IF(Expenses7[[#This Row],[Employee ID]]="(enter ID)","(autofill)",IF(Expenses7[[#This Row],[Employee ID]]="","",IFERROR(VLOOKUP(Expenses7[[#This Row],[Employee ID]],[1]!EmployeeInfo[#Data],7,0),"ID ERROR")))</f>
        <v/>
      </c>
      <c r="I700" s="94"/>
      <c r="J700" s="126"/>
      <c r="K700" s="126"/>
      <c r="L700" s="104" t="str">
        <f>IF(Expenses7[[#This Row],[Employee ID]]="(enter ID)","(autofill)",IF(Expenses7[[#This Row],[Employee ID]]="","",IFERROR(ROUND(Expenses7[[#This Row],['# of Hours]]*Expenses7[[#This Row],[Hourly Rate]],2),0)))</f>
        <v/>
      </c>
      <c r="M700" s="104" t="str">
        <f>IF(Expenses7[[#This Row],[Employee ID]]="(enter ID)","(autofill)",IF(Expenses7[[#This Row],[Employee ID]]="","",IFERROR(ROUND(ROUND(Expenses7[[#This Row],[Miles Traveled]]*0.655,2)+Expenses7[[#This Row],[Meals 
Cost]]+Expenses7[[#This Row],[Lodging Cost]],2),0)))</f>
        <v/>
      </c>
      <c r="N70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1" spans="1:14" x14ac:dyDescent="0.25">
      <c r="A701" s="89"/>
      <c r="B701" s="100" t="str">
        <f>IF(Expenses7[[#This Row],[Employee ID]]="(enter ID)","(autofill)",IF(Expenses7[[#This Row],[Employee ID]]="","",IFERROR(VLOOKUP(Expenses7[[#This Row],[Employee ID]],[1]!EmployeeInfo[#Data],3,0),"ID ERROR")))</f>
        <v/>
      </c>
      <c r="C701" s="90"/>
      <c r="D701" s="91"/>
      <c r="E701" s="92"/>
      <c r="F701" s="93"/>
      <c r="G701" s="136"/>
      <c r="H701" s="102" t="str">
        <f>IF(Expenses7[[#This Row],[Employee ID]]="(enter ID)","(autofill)",IF(Expenses7[[#This Row],[Employee ID]]="","",IFERROR(VLOOKUP(Expenses7[[#This Row],[Employee ID]],[1]!EmployeeInfo[#Data],7,0),"ID ERROR")))</f>
        <v/>
      </c>
      <c r="I701" s="94"/>
      <c r="J701" s="126"/>
      <c r="K701" s="126"/>
      <c r="L701" s="104" t="str">
        <f>IF(Expenses7[[#This Row],[Employee ID]]="(enter ID)","(autofill)",IF(Expenses7[[#This Row],[Employee ID]]="","",IFERROR(ROUND(Expenses7[[#This Row],['# of Hours]]*Expenses7[[#This Row],[Hourly Rate]],2),0)))</f>
        <v/>
      </c>
      <c r="M701" s="104" t="str">
        <f>IF(Expenses7[[#This Row],[Employee ID]]="(enter ID)","(autofill)",IF(Expenses7[[#This Row],[Employee ID]]="","",IFERROR(ROUND(ROUND(Expenses7[[#This Row],[Miles Traveled]]*0.655,2)+Expenses7[[#This Row],[Meals 
Cost]]+Expenses7[[#This Row],[Lodging Cost]],2),0)))</f>
        <v/>
      </c>
      <c r="N70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2" spans="1:14" x14ac:dyDescent="0.25">
      <c r="A702" s="89"/>
      <c r="B702" s="100" t="str">
        <f>IF(Expenses7[[#This Row],[Employee ID]]="(enter ID)","(autofill)",IF(Expenses7[[#This Row],[Employee ID]]="","",IFERROR(VLOOKUP(Expenses7[[#This Row],[Employee ID]],[1]!EmployeeInfo[#Data],3,0),"ID ERROR")))</f>
        <v/>
      </c>
      <c r="C702" s="90"/>
      <c r="D702" s="91"/>
      <c r="E702" s="92"/>
      <c r="F702" s="93"/>
      <c r="G702" s="136"/>
      <c r="H702" s="102" t="str">
        <f>IF(Expenses7[[#This Row],[Employee ID]]="(enter ID)","(autofill)",IF(Expenses7[[#This Row],[Employee ID]]="","",IFERROR(VLOOKUP(Expenses7[[#This Row],[Employee ID]],[1]!EmployeeInfo[#Data],7,0),"ID ERROR")))</f>
        <v/>
      </c>
      <c r="I702" s="94"/>
      <c r="J702" s="126"/>
      <c r="K702" s="126"/>
      <c r="L702" s="104" t="str">
        <f>IF(Expenses7[[#This Row],[Employee ID]]="(enter ID)","(autofill)",IF(Expenses7[[#This Row],[Employee ID]]="","",IFERROR(ROUND(Expenses7[[#This Row],['# of Hours]]*Expenses7[[#This Row],[Hourly Rate]],2),0)))</f>
        <v/>
      </c>
      <c r="M702" s="104" t="str">
        <f>IF(Expenses7[[#This Row],[Employee ID]]="(enter ID)","(autofill)",IF(Expenses7[[#This Row],[Employee ID]]="","",IFERROR(ROUND(ROUND(Expenses7[[#This Row],[Miles Traveled]]*0.655,2)+Expenses7[[#This Row],[Meals 
Cost]]+Expenses7[[#This Row],[Lodging Cost]],2),0)))</f>
        <v/>
      </c>
      <c r="N70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3" spans="1:14" x14ac:dyDescent="0.25">
      <c r="A703" s="89"/>
      <c r="B703" s="100" t="str">
        <f>IF(Expenses7[[#This Row],[Employee ID]]="(enter ID)","(autofill)",IF(Expenses7[[#This Row],[Employee ID]]="","",IFERROR(VLOOKUP(Expenses7[[#This Row],[Employee ID]],[1]!EmployeeInfo[#Data],3,0),"ID ERROR")))</f>
        <v/>
      </c>
      <c r="C703" s="90"/>
      <c r="D703" s="91"/>
      <c r="E703" s="92"/>
      <c r="F703" s="93"/>
      <c r="G703" s="136"/>
      <c r="H703" s="102" t="str">
        <f>IF(Expenses7[[#This Row],[Employee ID]]="(enter ID)","(autofill)",IF(Expenses7[[#This Row],[Employee ID]]="","",IFERROR(VLOOKUP(Expenses7[[#This Row],[Employee ID]],[1]!EmployeeInfo[#Data],7,0),"ID ERROR")))</f>
        <v/>
      </c>
      <c r="I703" s="94"/>
      <c r="J703" s="126"/>
      <c r="K703" s="126"/>
      <c r="L703" s="104" t="str">
        <f>IF(Expenses7[[#This Row],[Employee ID]]="(enter ID)","(autofill)",IF(Expenses7[[#This Row],[Employee ID]]="","",IFERROR(ROUND(Expenses7[[#This Row],['# of Hours]]*Expenses7[[#This Row],[Hourly Rate]],2),0)))</f>
        <v/>
      </c>
      <c r="M703" s="104" t="str">
        <f>IF(Expenses7[[#This Row],[Employee ID]]="(enter ID)","(autofill)",IF(Expenses7[[#This Row],[Employee ID]]="","",IFERROR(ROUND(ROUND(Expenses7[[#This Row],[Miles Traveled]]*0.655,2)+Expenses7[[#This Row],[Meals 
Cost]]+Expenses7[[#This Row],[Lodging Cost]],2),0)))</f>
        <v/>
      </c>
      <c r="N70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4" spans="1:14" x14ac:dyDescent="0.25">
      <c r="A704" s="89"/>
      <c r="B704" s="100" t="str">
        <f>IF(Expenses7[[#This Row],[Employee ID]]="(enter ID)","(autofill)",IF(Expenses7[[#This Row],[Employee ID]]="","",IFERROR(VLOOKUP(Expenses7[[#This Row],[Employee ID]],[1]!EmployeeInfo[#Data],3,0),"ID ERROR")))</f>
        <v/>
      </c>
      <c r="C704" s="90"/>
      <c r="D704" s="91"/>
      <c r="E704" s="92"/>
      <c r="F704" s="93"/>
      <c r="G704" s="136"/>
      <c r="H704" s="102" t="str">
        <f>IF(Expenses7[[#This Row],[Employee ID]]="(enter ID)","(autofill)",IF(Expenses7[[#This Row],[Employee ID]]="","",IFERROR(VLOOKUP(Expenses7[[#This Row],[Employee ID]],[1]!EmployeeInfo[#Data],7,0),"ID ERROR")))</f>
        <v/>
      </c>
      <c r="I704" s="94"/>
      <c r="J704" s="126"/>
      <c r="K704" s="126"/>
      <c r="L704" s="104" t="str">
        <f>IF(Expenses7[[#This Row],[Employee ID]]="(enter ID)","(autofill)",IF(Expenses7[[#This Row],[Employee ID]]="","",IFERROR(ROUND(Expenses7[[#This Row],['# of Hours]]*Expenses7[[#This Row],[Hourly Rate]],2),0)))</f>
        <v/>
      </c>
      <c r="M704" s="104" t="str">
        <f>IF(Expenses7[[#This Row],[Employee ID]]="(enter ID)","(autofill)",IF(Expenses7[[#This Row],[Employee ID]]="","",IFERROR(ROUND(ROUND(Expenses7[[#This Row],[Miles Traveled]]*0.655,2)+Expenses7[[#This Row],[Meals 
Cost]]+Expenses7[[#This Row],[Lodging Cost]],2),0)))</f>
        <v/>
      </c>
      <c r="N70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5" spans="1:14" x14ac:dyDescent="0.25">
      <c r="A705" s="89"/>
      <c r="B705" s="100" t="str">
        <f>IF(Expenses7[[#This Row],[Employee ID]]="(enter ID)","(autofill)",IF(Expenses7[[#This Row],[Employee ID]]="","",IFERROR(VLOOKUP(Expenses7[[#This Row],[Employee ID]],[1]!EmployeeInfo[#Data],3,0),"ID ERROR")))</f>
        <v/>
      </c>
      <c r="C705" s="90"/>
      <c r="D705" s="91"/>
      <c r="E705" s="92"/>
      <c r="F705" s="93"/>
      <c r="G705" s="136"/>
      <c r="H705" s="102" t="str">
        <f>IF(Expenses7[[#This Row],[Employee ID]]="(enter ID)","(autofill)",IF(Expenses7[[#This Row],[Employee ID]]="","",IFERROR(VLOOKUP(Expenses7[[#This Row],[Employee ID]],[1]!EmployeeInfo[#Data],7,0),"ID ERROR")))</f>
        <v/>
      </c>
      <c r="I705" s="94"/>
      <c r="J705" s="126"/>
      <c r="K705" s="126"/>
      <c r="L705" s="104" t="str">
        <f>IF(Expenses7[[#This Row],[Employee ID]]="(enter ID)","(autofill)",IF(Expenses7[[#This Row],[Employee ID]]="","",IFERROR(ROUND(Expenses7[[#This Row],['# of Hours]]*Expenses7[[#This Row],[Hourly Rate]],2),0)))</f>
        <v/>
      </c>
      <c r="M705" s="104" t="str">
        <f>IF(Expenses7[[#This Row],[Employee ID]]="(enter ID)","(autofill)",IF(Expenses7[[#This Row],[Employee ID]]="","",IFERROR(ROUND(ROUND(Expenses7[[#This Row],[Miles Traveled]]*0.655,2)+Expenses7[[#This Row],[Meals 
Cost]]+Expenses7[[#This Row],[Lodging Cost]],2),0)))</f>
        <v/>
      </c>
      <c r="N70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6" spans="1:14" x14ac:dyDescent="0.25">
      <c r="A706" s="89"/>
      <c r="B706" s="100" t="str">
        <f>IF(Expenses7[[#This Row],[Employee ID]]="(enter ID)","(autofill)",IF(Expenses7[[#This Row],[Employee ID]]="","",IFERROR(VLOOKUP(Expenses7[[#This Row],[Employee ID]],[1]!EmployeeInfo[#Data],3,0),"ID ERROR")))</f>
        <v/>
      </c>
      <c r="C706" s="90"/>
      <c r="D706" s="91"/>
      <c r="E706" s="92"/>
      <c r="F706" s="93"/>
      <c r="G706" s="136"/>
      <c r="H706" s="102" t="str">
        <f>IF(Expenses7[[#This Row],[Employee ID]]="(enter ID)","(autofill)",IF(Expenses7[[#This Row],[Employee ID]]="","",IFERROR(VLOOKUP(Expenses7[[#This Row],[Employee ID]],[1]!EmployeeInfo[#Data],7,0),"ID ERROR")))</f>
        <v/>
      </c>
      <c r="I706" s="94"/>
      <c r="J706" s="126"/>
      <c r="K706" s="126"/>
      <c r="L706" s="104" t="str">
        <f>IF(Expenses7[[#This Row],[Employee ID]]="(enter ID)","(autofill)",IF(Expenses7[[#This Row],[Employee ID]]="","",IFERROR(ROUND(Expenses7[[#This Row],['# of Hours]]*Expenses7[[#This Row],[Hourly Rate]],2),0)))</f>
        <v/>
      </c>
      <c r="M706" s="104" t="str">
        <f>IF(Expenses7[[#This Row],[Employee ID]]="(enter ID)","(autofill)",IF(Expenses7[[#This Row],[Employee ID]]="","",IFERROR(ROUND(ROUND(Expenses7[[#This Row],[Miles Traveled]]*0.655,2)+Expenses7[[#This Row],[Meals 
Cost]]+Expenses7[[#This Row],[Lodging Cost]],2),0)))</f>
        <v/>
      </c>
      <c r="N70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7" spans="1:14" x14ac:dyDescent="0.25">
      <c r="A707" s="89"/>
      <c r="B707" s="100" t="str">
        <f>IF(Expenses7[[#This Row],[Employee ID]]="(enter ID)","(autofill)",IF(Expenses7[[#This Row],[Employee ID]]="","",IFERROR(VLOOKUP(Expenses7[[#This Row],[Employee ID]],[1]!EmployeeInfo[#Data],3,0),"ID ERROR")))</f>
        <v/>
      </c>
      <c r="C707" s="90"/>
      <c r="D707" s="91"/>
      <c r="E707" s="92"/>
      <c r="F707" s="93"/>
      <c r="G707" s="136"/>
      <c r="H707" s="102" t="str">
        <f>IF(Expenses7[[#This Row],[Employee ID]]="(enter ID)","(autofill)",IF(Expenses7[[#This Row],[Employee ID]]="","",IFERROR(VLOOKUP(Expenses7[[#This Row],[Employee ID]],[1]!EmployeeInfo[#Data],7,0),"ID ERROR")))</f>
        <v/>
      </c>
      <c r="I707" s="94"/>
      <c r="J707" s="126"/>
      <c r="K707" s="126"/>
      <c r="L707" s="104" t="str">
        <f>IF(Expenses7[[#This Row],[Employee ID]]="(enter ID)","(autofill)",IF(Expenses7[[#This Row],[Employee ID]]="","",IFERROR(ROUND(Expenses7[[#This Row],['# of Hours]]*Expenses7[[#This Row],[Hourly Rate]],2),0)))</f>
        <v/>
      </c>
      <c r="M707" s="104" t="str">
        <f>IF(Expenses7[[#This Row],[Employee ID]]="(enter ID)","(autofill)",IF(Expenses7[[#This Row],[Employee ID]]="","",IFERROR(ROUND(ROUND(Expenses7[[#This Row],[Miles Traveled]]*0.655,2)+Expenses7[[#This Row],[Meals 
Cost]]+Expenses7[[#This Row],[Lodging Cost]],2),0)))</f>
        <v/>
      </c>
      <c r="N70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8" spans="1:14" x14ac:dyDescent="0.25">
      <c r="A708" s="89"/>
      <c r="B708" s="100" t="str">
        <f>IF(Expenses7[[#This Row],[Employee ID]]="(enter ID)","(autofill)",IF(Expenses7[[#This Row],[Employee ID]]="","",IFERROR(VLOOKUP(Expenses7[[#This Row],[Employee ID]],[1]!EmployeeInfo[#Data],3,0),"ID ERROR")))</f>
        <v/>
      </c>
      <c r="C708" s="90"/>
      <c r="D708" s="91"/>
      <c r="E708" s="92"/>
      <c r="F708" s="93"/>
      <c r="G708" s="136"/>
      <c r="H708" s="102" t="str">
        <f>IF(Expenses7[[#This Row],[Employee ID]]="(enter ID)","(autofill)",IF(Expenses7[[#This Row],[Employee ID]]="","",IFERROR(VLOOKUP(Expenses7[[#This Row],[Employee ID]],[1]!EmployeeInfo[#Data],7,0),"ID ERROR")))</f>
        <v/>
      </c>
      <c r="I708" s="94"/>
      <c r="J708" s="126"/>
      <c r="K708" s="126"/>
      <c r="L708" s="104" t="str">
        <f>IF(Expenses7[[#This Row],[Employee ID]]="(enter ID)","(autofill)",IF(Expenses7[[#This Row],[Employee ID]]="","",IFERROR(ROUND(Expenses7[[#This Row],['# of Hours]]*Expenses7[[#This Row],[Hourly Rate]],2),0)))</f>
        <v/>
      </c>
      <c r="M708" s="104" t="str">
        <f>IF(Expenses7[[#This Row],[Employee ID]]="(enter ID)","(autofill)",IF(Expenses7[[#This Row],[Employee ID]]="","",IFERROR(ROUND(ROUND(Expenses7[[#This Row],[Miles Traveled]]*0.655,2)+Expenses7[[#This Row],[Meals 
Cost]]+Expenses7[[#This Row],[Lodging Cost]],2),0)))</f>
        <v/>
      </c>
      <c r="N70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09" spans="1:14" x14ac:dyDescent="0.25">
      <c r="A709" s="89"/>
      <c r="B709" s="100" t="str">
        <f>IF(Expenses7[[#This Row],[Employee ID]]="(enter ID)","(autofill)",IF(Expenses7[[#This Row],[Employee ID]]="","",IFERROR(VLOOKUP(Expenses7[[#This Row],[Employee ID]],[1]!EmployeeInfo[#Data],3,0),"ID ERROR")))</f>
        <v/>
      </c>
      <c r="C709" s="90"/>
      <c r="D709" s="91"/>
      <c r="E709" s="92"/>
      <c r="F709" s="93"/>
      <c r="G709" s="136"/>
      <c r="H709" s="102" t="str">
        <f>IF(Expenses7[[#This Row],[Employee ID]]="(enter ID)","(autofill)",IF(Expenses7[[#This Row],[Employee ID]]="","",IFERROR(VLOOKUP(Expenses7[[#This Row],[Employee ID]],[1]!EmployeeInfo[#Data],7,0),"ID ERROR")))</f>
        <v/>
      </c>
      <c r="I709" s="94"/>
      <c r="J709" s="126"/>
      <c r="K709" s="126"/>
      <c r="L709" s="104" t="str">
        <f>IF(Expenses7[[#This Row],[Employee ID]]="(enter ID)","(autofill)",IF(Expenses7[[#This Row],[Employee ID]]="","",IFERROR(ROUND(Expenses7[[#This Row],['# of Hours]]*Expenses7[[#This Row],[Hourly Rate]],2),0)))</f>
        <v/>
      </c>
      <c r="M709" s="104" t="str">
        <f>IF(Expenses7[[#This Row],[Employee ID]]="(enter ID)","(autofill)",IF(Expenses7[[#This Row],[Employee ID]]="","",IFERROR(ROUND(ROUND(Expenses7[[#This Row],[Miles Traveled]]*0.655,2)+Expenses7[[#This Row],[Meals 
Cost]]+Expenses7[[#This Row],[Lodging Cost]],2),0)))</f>
        <v/>
      </c>
      <c r="N70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0" spans="1:14" x14ac:dyDescent="0.25">
      <c r="A710" s="89"/>
      <c r="B710" s="100" t="str">
        <f>IF(Expenses7[[#This Row],[Employee ID]]="(enter ID)","(autofill)",IF(Expenses7[[#This Row],[Employee ID]]="","",IFERROR(VLOOKUP(Expenses7[[#This Row],[Employee ID]],[1]!EmployeeInfo[#Data],3,0),"ID ERROR")))</f>
        <v/>
      </c>
      <c r="C710" s="90"/>
      <c r="D710" s="91"/>
      <c r="E710" s="92"/>
      <c r="F710" s="93"/>
      <c r="G710" s="136"/>
      <c r="H710" s="102" t="str">
        <f>IF(Expenses7[[#This Row],[Employee ID]]="(enter ID)","(autofill)",IF(Expenses7[[#This Row],[Employee ID]]="","",IFERROR(VLOOKUP(Expenses7[[#This Row],[Employee ID]],[1]!EmployeeInfo[#Data],7,0),"ID ERROR")))</f>
        <v/>
      </c>
      <c r="I710" s="94"/>
      <c r="J710" s="126"/>
      <c r="K710" s="126"/>
      <c r="L710" s="104" t="str">
        <f>IF(Expenses7[[#This Row],[Employee ID]]="(enter ID)","(autofill)",IF(Expenses7[[#This Row],[Employee ID]]="","",IFERROR(ROUND(Expenses7[[#This Row],['# of Hours]]*Expenses7[[#This Row],[Hourly Rate]],2),0)))</f>
        <v/>
      </c>
      <c r="M710" s="104" t="str">
        <f>IF(Expenses7[[#This Row],[Employee ID]]="(enter ID)","(autofill)",IF(Expenses7[[#This Row],[Employee ID]]="","",IFERROR(ROUND(ROUND(Expenses7[[#This Row],[Miles Traveled]]*0.655,2)+Expenses7[[#This Row],[Meals 
Cost]]+Expenses7[[#This Row],[Lodging Cost]],2),0)))</f>
        <v/>
      </c>
      <c r="N71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1" spans="1:14" x14ac:dyDescent="0.25">
      <c r="A711" s="89"/>
      <c r="B711" s="100" t="str">
        <f>IF(Expenses7[[#This Row],[Employee ID]]="(enter ID)","(autofill)",IF(Expenses7[[#This Row],[Employee ID]]="","",IFERROR(VLOOKUP(Expenses7[[#This Row],[Employee ID]],[1]!EmployeeInfo[#Data],3,0),"ID ERROR")))</f>
        <v/>
      </c>
      <c r="C711" s="90"/>
      <c r="D711" s="91"/>
      <c r="E711" s="92"/>
      <c r="F711" s="93"/>
      <c r="G711" s="136"/>
      <c r="H711" s="102" t="str">
        <f>IF(Expenses7[[#This Row],[Employee ID]]="(enter ID)","(autofill)",IF(Expenses7[[#This Row],[Employee ID]]="","",IFERROR(VLOOKUP(Expenses7[[#This Row],[Employee ID]],[1]!EmployeeInfo[#Data],7,0),"ID ERROR")))</f>
        <v/>
      </c>
      <c r="I711" s="94"/>
      <c r="J711" s="126"/>
      <c r="K711" s="126"/>
      <c r="L711" s="104" t="str">
        <f>IF(Expenses7[[#This Row],[Employee ID]]="(enter ID)","(autofill)",IF(Expenses7[[#This Row],[Employee ID]]="","",IFERROR(ROUND(Expenses7[[#This Row],['# of Hours]]*Expenses7[[#This Row],[Hourly Rate]],2),0)))</f>
        <v/>
      </c>
      <c r="M711" s="104" t="str">
        <f>IF(Expenses7[[#This Row],[Employee ID]]="(enter ID)","(autofill)",IF(Expenses7[[#This Row],[Employee ID]]="","",IFERROR(ROUND(ROUND(Expenses7[[#This Row],[Miles Traveled]]*0.655,2)+Expenses7[[#This Row],[Meals 
Cost]]+Expenses7[[#This Row],[Lodging Cost]],2),0)))</f>
        <v/>
      </c>
      <c r="N71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2" spans="1:14" x14ac:dyDescent="0.25">
      <c r="A712" s="89"/>
      <c r="B712" s="100" t="str">
        <f>IF(Expenses7[[#This Row],[Employee ID]]="(enter ID)","(autofill)",IF(Expenses7[[#This Row],[Employee ID]]="","",IFERROR(VLOOKUP(Expenses7[[#This Row],[Employee ID]],[1]!EmployeeInfo[#Data],3,0),"ID ERROR")))</f>
        <v/>
      </c>
      <c r="C712" s="90"/>
      <c r="D712" s="91"/>
      <c r="E712" s="92"/>
      <c r="F712" s="93"/>
      <c r="G712" s="136"/>
      <c r="H712" s="102" t="str">
        <f>IF(Expenses7[[#This Row],[Employee ID]]="(enter ID)","(autofill)",IF(Expenses7[[#This Row],[Employee ID]]="","",IFERROR(VLOOKUP(Expenses7[[#This Row],[Employee ID]],[1]!EmployeeInfo[#Data],7,0),"ID ERROR")))</f>
        <v/>
      </c>
      <c r="I712" s="94"/>
      <c r="J712" s="126"/>
      <c r="K712" s="126"/>
      <c r="L712" s="104" t="str">
        <f>IF(Expenses7[[#This Row],[Employee ID]]="(enter ID)","(autofill)",IF(Expenses7[[#This Row],[Employee ID]]="","",IFERROR(ROUND(Expenses7[[#This Row],['# of Hours]]*Expenses7[[#This Row],[Hourly Rate]],2),0)))</f>
        <v/>
      </c>
      <c r="M712" s="104" t="str">
        <f>IF(Expenses7[[#This Row],[Employee ID]]="(enter ID)","(autofill)",IF(Expenses7[[#This Row],[Employee ID]]="","",IFERROR(ROUND(ROUND(Expenses7[[#This Row],[Miles Traveled]]*0.655,2)+Expenses7[[#This Row],[Meals 
Cost]]+Expenses7[[#This Row],[Lodging Cost]],2),0)))</f>
        <v/>
      </c>
      <c r="N71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3" spans="1:14" x14ac:dyDescent="0.25">
      <c r="A713" s="89"/>
      <c r="B713" s="100" t="str">
        <f>IF(Expenses7[[#This Row],[Employee ID]]="(enter ID)","(autofill)",IF(Expenses7[[#This Row],[Employee ID]]="","",IFERROR(VLOOKUP(Expenses7[[#This Row],[Employee ID]],[1]!EmployeeInfo[#Data],3,0),"ID ERROR")))</f>
        <v/>
      </c>
      <c r="C713" s="90"/>
      <c r="D713" s="91"/>
      <c r="E713" s="92"/>
      <c r="F713" s="93"/>
      <c r="G713" s="136"/>
      <c r="H713" s="102" t="str">
        <f>IF(Expenses7[[#This Row],[Employee ID]]="(enter ID)","(autofill)",IF(Expenses7[[#This Row],[Employee ID]]="","",IFERROR(VLOOKUP(Expenses7[[#This Row],[Employee ID]],[1]!EmployeeInfo[#Data],7,0),"ID ERROR")))</f>
        <v/>
      </c>
      <c r="I713" s="94"/>
      <c r="J713" s="126"/>
      <c r="K713" s="126"/>
      <c r="L713" s="104" t="str">
        <f>IF(Expenses7[[#This Row],[Employee ID]]="(enter ID)","(autofill)",IF(Expenses7[[#This Row],[Employee ID]]="","",IFERROR(ROUND(Expenses7[[#This Row],['# of Hours]]*Expenses7[[#This Row],[Hourly Rate]],2),0)))</f>
        <v/>
      </c>
      <c r="M713" s="104" t="str">
        <f>IF(Expenses7[[#This Row],[Employee ID]]="(enter ID)","(autofill)",IF(Expenses7[[#This Row],[Employee ID]]="","",IFERROR(ROUND(ROUND(Expenses7[[#This Row],[Miles Traveled]]*0.655,2)+Expenses7[[#This Row],[Meals 
Cost]]+Expenses7[[#This Row],[Lodging Cost]],2),0)))</f>
        <v/>
      </c>
      <c r="N71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4" spans="1:14" x14ac:dyDescent="0.25">
      <c r="A714" s="89"/>
      <c r="B714" s="100" t="str">
        <f>IF(Expenses7[[#This Row],[Employee ID]]="(enter ID)","(autofill)",IF(Expenses7[[#This Row],[Employee ID]]="","",IFERROR(VLOOKUP(Expenses7[[#This Row],[Employee ID]],[1]!EmployeeInfo[#Data],3,0),"ID ERROR")))</f>
        <v/>
      </c>
      <c r="C714" s="90"/>
      <c r="D714" s="91"/>
      <c r="E714" s="92"/>
      <c r="F714" s="93"/>
      <c r="G714" s="136"/>
      <c r="H714" s="102" t="str">
        <f>IF(Expenses7[[#This Row],[Employee ID]]="(enter ID)","(autofill)",IF(Expenses7[[#This Row],[Employee ID]]="","",IFERROR(VLOOKUP(Expenses7[[#This Row],[Employee ID]],[1]!EmployeeInfo[#Data],7,0),"ID ERROR")))</f>
        <v/>
      </c>
      <c r="I714" s="94"/>
      <c r="J714" s="126"/>
      <c r="K714" s="126"/>
      <c r="L714" s="104" t="str">
        <f>IF(Expenses7[[#This Row],[Employee ID]]="(enter ID)","(autofill)",IF(Expenses7[[#This Row],[Employee ID]]="","",IFERROR(ROUND(Expenses7[[#This Row],['# of Hours]]*Expenses7[[#This Row],[Hourly Rate]],2),0)))</f>
        <v/>
      </c>
      <c r="M714" s="104" t="str">
        <f>IF(Expenses7[[#This Row],[Employee ID]]="(enter ID)","(autofill)",IF(Expenses7[[#This Row],[Employee ID]]="","",IFERROR(ROUND(ROUND(Expenses7[[#This Row],[Miles Traveled]]*0.655,2)+Expenses7[[#This Row],[Meals 
Cost]]+Expenses7[[#This Row],[Lodging Cost]],2),0)))</f>
        <v/>
      </c>
      <c r="N71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5" spans="1:14" x14ac:dyDescent="0.25">
      <c r="A715" s="89"/>
      <c r="B715" s="100" t="str">
        <f>IF(Expenses7[[#This Row],[Employee ID]]="(enter ID)","(autofill)",IF(Expenses7[[#This Row],[Employee ID]]="","",IFERROR(VLOOKUP(Expenses7[[#This Row],[Employee ID]],[1]!EmployeeInfo[#Data],3,0),"ID ERROR")))</f>
        <v/>
      </c>
      <c r="C715" s="90"/>
      <c r="D715" s="91"/>
      <c r="E715" s="92"/>
      <c r="F715" s="93"/>
      <c r="G715" s="136"/>
      <c r="H715" s="102" t="str">
        <f>IF(Expenses7[[#This Row],[Employee ID]]="(enter ID)","(autofill)",IF(Expenses7[[#This Row],[Employee ID]]="","",IFERROR(VLOOKUP(Expenses7[[#This Row],[Employee ID]],[1]!EmployeeInfo[#Data],7,0),"ID ERROR")))</f>
        <v/>
      </c>
      <c r="I715" s="94"/>
      <c r="J715" s="126"/>
      <c r="K715" s="126"/>
      <c r="L715" s="104" t="str">
        <f>IF(Expenses7[[#This Row],[Employee ID]]="(enter ID)","(autofill)",IF(Expenses7[[#This Row],[Employee ID]]="","",IFERROR(ROUND(Expenses7[[#This Row],['# of Hours]]*Expenses7[[#This Row],[Hourly Rate]],2),0)))</f>
        <v/>
      </c>
      <c r="M715" s="104" t="str">
        <f>IF(Expenses7[[#This Row],[Employee ID]]="(enter ID)","(autofill)",IF(Expenses7[[#This Row],[Employee ID]]="","",IFERROR(ROUND(ROUND(Expenses7[[#This Row],[Miles Traveled]]*0.655,2)+Expenses7[[#This Row],[Meals 
Cost]]+Expenses7[[#This Row],[Lodging Cost]],2),0)))</f>
        <v/>
      </c>
      <c r="N71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6" spans="1:14" x14ac:dyDescent="0.25">
      <c r="A716" s="89"/>
      <c r="B716" s="100" t="str">
        <f>IF(Expenses7[[#This Row],[Employee ID]]="(enter ID)","(autofill)",IF(Expenses7[[#This Row],[Employee ID]]="","",IFERROR(VLOOKUP(Expenses7[[#This Row],[Employee ID]],[1]!EmployeeInfo[#Data],3,0),"ID ERROR")))</f>
        <v/>
      </c>
      <c r="C716" s="90"/>
      <c r="D716" s="91"/>
      <c r="E716" s="92"/>
      <c r="F716" s="93"/>
      <c r="G716" s="136"/>
      <c r="H716" s="102" t="str">
        <f>IF(Expenses7[[#This Row],[Employee ID]]="(enter ID)","(autofill)",IF(Expenses7[[#This Row],[Employee ID]]="","",IFERROR(VLOOKUP(Expenses7[[#This Row],[Employee ID]],[1]!EmployeeInfo[#Data],7,0),"ID ERROR")))</f>
        <v/>
      </c>
      <c r="I716" s="94"/>
      <c r="J716" s="126"/>
      <c r="K716" s="126"/>
      <c r="L716" s="104" t="str">
        <f>IF(Expenses7[[#This Row],[Employee ID]]="(enter ID)","(autofill)",IF(Expenses7[[#This Row],[Employee ID]]="","",IFERROR(ROUND(Expenses7[[#This Row],['# of Hours]]*Expenses7[[#This Row],[Hourly Rate]],2),0)))</f>
        <v/>
      </c>
      <c r="M716" s="104" t="str">
        <f>IF(Expenses7[[#This Row],[Employee ID]]="(enter ID)","(autofill)",IF(Expenses7[[#This Row],[Employee ID]]="","",IFERROR(ROUND(ROUND(Expenses7[[#This Row],[Miles Traveled]]*0.655,2)+Expenses7[[#This Row],[Meals 
Cost]]+Expenses7[[#This Row],[Lodging Cost]],2),0)))</f>
        <v/>
      </c>
      <c r="N71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7" spans="1:14" x14ac:dyDescent="0.25">
      <c r="A717" s="89"/>
      <c r="B717" s="100" t="str">
        <f>IF(Expenses7[[#This Row],[Employee ID]]="(enter ID)","(autofill)",IF(Expenses7[[#This Row],[Employee ID]]="","",IFERROR(VLOOKUP(Expenses7[[#This Row],[Employee ID]],[1]!EmployeeInfo[#Data],3,0),"ID ERROR")))</f>
        <v/>
      </c>
      <c r="C717" s="90"/>
      <c r="D717" s="91"/>
      <c r="E717" s="92"/>
      <c r="F717" s="93"/>
      <c r="G717" s="136"/>
      <c r="H717" s="102" t="str">
        <f>IF(Expenses7[[#This Row],[Employee ID]]="(enter ID)","(autofill)",IF(Expenses7[[#This Row],[Employee ID]]="","",IFERROR(VLOOKUP(Expenses7[[#This Row],[Employee ID]],[1]!EmployeeInfo[#Data],7,0),"ID ERROR")))</f>
        <v/>
      </c>
      <c r="I717" s="94"/>
      <c r="J717" s="126"/>
      <c r="K717" s="126"/>
      <c r="L717" s="104" t="str">
        <f>IF(Expenses7[[#This Row],[Employee ID]]="(enter ID)","(autofill)",IF(Expenses7[[#This Row],[Employee ID]]="","",IFERROR(ROUND(Expenses7[[#This Row],['# of Hours]]*Expenses7[[#This Row],[Hourly Rate]],2),0)))</f>
        <v/>
      </c>
      <c r="M717" s="104" t="str">
        <f>IF(Expenses7[[#This Row],[Employee ID]]="(enter ID)","(autofill)",IF(Expenses7[[#This Row],[Employee ID]]="","",IFERROR(ROUND(ROUND(Expenses7[[#This Row],[Miles Traveled]]*0.655,2)+Expenses7[[#This Row],[Meals 
Cost]]+Expenses7[[#This Row],[Lodging Cost]],2),0)))</f>
        <v/>
      </c>
      <c r="N71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8" spans="1:14" x14ac:dyDescent="0.25">
      <c r="A718" s="89"/>
      <c r="B718" s="100" t="str">
        <f>IF(Expenses7[[#This Row],[Employee ID]]="(enter ID)","(autofill)",IF(Expenses7[[#This Row],[Employee ID]]="","",IFERROR(VLOOKUP(Expenses7[[#This Row],[Employee ID]],[1]!EmployeeInfo[#Data],3,0),"ID ERROR")))</f>
        <v/>
      </c>
      <c r="C718" s="90"/>
      <c r="D718" s="91"/>
      <c r="E718" s="92"/>
      <c r="F718" s="93"/>
      <c r="G718" s="136"/>
      <c r="H718" s="102" t="str">
        <f>IF(Expenses7[[#This Row],[Employee ID]]="(enter ID)","(autofill)",IF(Expenses7[[#This Row],[Employee ID]]="","",IFERROR(VLOOKUP(Expenses7[[#This Row],[Employee ID]],[1]!EmployeeInfo[#Data],7,0),"ID ERROR")))</f>
        <v/>
      </c>
      <c r="I718" s="94"/>
      <c r="J718" s="126"/>
      <c r="K718" s="126"/>
      <c r="L718" s="104" t="str">
        <f>IF(Expenses7[[#This Row],[Employee ID]]="(enter ID)","(autofill)",IF(Expenses7[[#This Row],[Employee ID]]="","",IFERROR(ROUND(Expenses7[[#This Row],['# of Hours]]*Expenses7[[#This Row],[Hourly Rate]],2),0)))</f>
        <v/>
      </c>
      <c r="M718" s="104" t="str">
        <f>IF(Expenses7[[#This Row],[Employee ID]]="(enter ID)","(autofill)",IF(Expenses7[[#This Row],[Employee ID]]="","",IFERROR(ROUND(ROUND(Expenses7[[#This Row],[Miles Traveled]]*0.655,2)+Expenses7[[#This Row],[Meals 
Cost]]+Expenses7[[#This Row],[Lodging Cost]],2),0)))</f>
        <v/>
      </c>
      <c r="N71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19" spans="1:14" x14ac:dyDescent="0.25">
      <c r="A719" s="89"/>
      <c r="B719" s="100" t="str">
        <f>IF(Expenses7[[#This Row],[Employee ID]]="(enter ID)","(autofill)",IF(Expenses7[[#This Row],[Employee ID]]="","",IFERROR(VLOOKUP(Expenses7[[#This Row],[Employee ID]],[1]!EmployeeInfo[#Data],3,0),"ID ERROR")))</f>
        <v/>
      </c>
      <c r="C719" s="90"/>
      <c r="D719" s="91"/>
      <c r="E719" s="92"/>
      <c r="F719" s="93"/>
      <c r="G719" s="136"/>
      <c r="H719" s="102" t="str">
        <f>IF(Expenses7[[#This Row],[Employee ID]]="(enter ID)","(autofill)",IF(Expenses7[[#This Row],[Employee ID]]="","",IFERROR(VLOOKUP(Expenses7[[#This Row],[Employee ID]],[1]!EmployeeInfo[#Data],7,0),"ID ERROR")))</f>
        <v/>
      </c>
      <c r="I719" s="94"/>
      <c r="J719" s="126"/>
      <c r="K719" s="126"/>
      <c r="L719" s="104" t="str">
        <f>IF(Expenses7[[#This Row],[Employee ID]]="(enter ID)","(autofill)",IF(Expenses7[[#This Row],[Employee ID]]="","",IFERROR(ROUND(Expenses7[[#This Row],['# of Hours]]*Expenses7[[#This Row],[Hourly Rate]],2),0)))</f>
        <v/>
      </c>
      <c r="M719" s="104" t="str">
        <f>IF(Expenses7[[#This Row],[Employee ID]]="(enter ID)","(autofill)",IF(Expenses7[[#This Row],[Employee ID]]="","",IFERROR(ROUND(ROUND(Expenses7[[#This Row],[Miles Traveled]]*0.655,2)+Expenses7[[#This Row],[Meals 
Cost]]+Expenses7[[#This Row],[Lodging Cost]],2),0)))</f>
        <v/>
      </c>
      <c r="N71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0" spans="1:14" x14ac:dyDescent="0.25">
      <c r="A720" s="89"/>
      <c r="B720" s="100" t="str">
        <f>IF(Expenses7[[#This Row],[Employee ID]]="(enter ID)","(autofill)",IF(Expenses7[[#This Row],[Employee ID]]="","",IFERROR(VLOOKUP(Expenses7[[#This Row],[Employee ID]],[1]!EmployeeInfo[#Data],3,0),"ID ERROR")))</f>
        <v/>
      </c>
      <c r="C720" s="90"/>
      <c r="D720" s="91"/>
      <c r="E720" s="92"/>
      <c r="F720" s="93"/>
      <c r="G720" s="136"/>
      <c r="H720" s="102" t="str">
        <f>IF(Expenses7[[#This Row],[Employee ID]]="(enter ID)","(autofill)",IF(Expenses7[[#This Row],[Employee ID]]="","",IFERROR(VLOOKUP(Expenses7[[#This Row],[Employee ID]],[1]!EmployeeInfo[#Data],7,0),"ID ERROR")))</f>
        <v/>
      </c>
      <c r="I720" s="94"/>
      <c r="J720" s="126"/>
      <c r="K720" s="126"/>
      <c r="L720" s="104" t="str">
        <f>IF(Expenses7[[#This Row],[Employee ID]]="(enter ID)","(autofill)",IF(Expenses7[[#This Row],[Employee ID]]="","",IFERROR(ROUND(Expenses7[[#This Row],['# of Hours]]*Expenses7[[#This Row],[Hourly Rate]],2),0)))</f>
        <v/>
      </c>
      <c r="M720" s="104" t="str">
        <f>IF(Expenses7[[#This Row],[Employee ID]]="(enter ID)","(autofill)",IF(Expenses7[[#This Row],[Employee ID]]="","",IFERROR(ROUND(ROUND(Expenses7[[#This Row],[Miles Traveled]]*0.655,2)+Expenses7[[#This Row],[Meals 
Cost]]+Expenses7[[#This Row],[Lodging Cost]],2),0)))</f>
        <v/>
      </c>
      <c r="N72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1" spans="1:14" x14ac:dyDescent="0.25">
      <c r="A721" s="89"/>
      <c r="B721" s="100" t="str">
        <f>IF(Expenses7[[#This Row],[Employee ID]]="(enter ID)","(autofill)",IF(Expenses7[[#This Row],[Employee ID]]="","",IFERROR(VLOOKUP(Expenses7[[#This Row],[Employee ID]],[1]!EmployeeInfo[#Data],3,0),"ID ERROR")))</f>
        <v/>
      </c>
      <c r="C721" s="90"/>
      <c r="D721" s="91"/>
      <c r="E721" s="92"/>
      <c r="F721" s="93"/>
      <c r="G721" s="136"/>
      <c r="H721" s="102" t="str">
        <f>IF(Expenses7[[#This Row],[Employee ID]]="(enter ID)","(autofill)",IF(Expenses7[[#This Row],[Employee ID]]="","",IFERROR(VLOOKUP(Expenses7[[#This Row],[Employee ID]],[1]!EmployeeInfo[#Data],7,0),"ID ERROR")))</f>
        <v/>
      </c>
      <c r="I721" s="94"/>
      <c r="J721" s="126"/>
      <c r="K721" s="126"/>
      <c r="L721" s="104" t="str">
        <f>IF(Expenses7[[#This Row],[Employee ID]]="(enter ID)","(autofill)",IF(Expenses7[[#This Row],[Employee ID]]="","",IFERROR(ROUND(Expenses7[[#This Row],['# of Hours]]*Expenses7[[#This Row],[Hourly Rate]],2),0)))</f>
        <v/>
      </c>
      <c r="M721" s="104" t="str">
        <f>IF(Expenses7[[#This Row],[Employee ID]]="(enter ID)","(autofill)",IF(Expenses7[[#This Row],[Employee ID]]="","",IFERROR(ROUND(ROUND(Expenses7[[#This Row],[Miles Traveled]]*0.655,2)+Expenses7[[#This Row],[Meals 
Cost]]+Expenses7[[#This Row],[Lodging Cost]],2),0)))</f>
        <v/>
      </c>
      <c r="N72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2" spans="1:14" x14ac:dyDescent="0.25">
      <c r="A722" s="89"/>
      <c r="B722" s="100" t="str">
        <f>IF(Expenses7[[#This Row],[Employee ID]]="(enter ID)","(autofill)",IF(Expenses7[[#This Row],[Employee ID]]="","",IFERROR(VLOOKUP(Expenses7[[#This Row],[Employee ID]],[1]!EmployeeInfo[#Data],3,0),"ID ERROR")))</f>
        <v/>
      </c>
      <c r="C722" s="90"/>
      <c r="D722" s="91"/>
      <c r="E722" s="92"/>
      <c r="F722" s="93"/>
      <c r="G722" s="136"/>
      <c r="H722" s="102" t="str">
        <f>IF(Expenses7[[#This Row],[Employee ID]]="(enter ID)","(autofill)",IF(Expenses7[[#This Row],[Employee ID]]="","",IFERROR(VLOOKUP(Expenses7[[#This Row],[Employee ID]],[1]!EmployeeInfo[#Data],7,0),"ID ERROR")))</f>
        <v/>
      </c>
      <c r="I722" s="94"/>
      <c r="J722" s="126"/>
      <c r="K722" s="126"/>
      <c r="L722" s="104" t="str">
        <f>IF(Expenses7[[#This Row],[Employee ID]]="(enter ID)","(autofill)",IF(Expenses7[[#This Row],[Employee ID]]="","",IFERROR(ROUND(Expenses7[[#This Row],['# of Hours]]*Expenses7[[#This Row],[Hourly Rate]],2),0)))</f>
        <v/>
      </c>
      <c r="M722" s="104" t="str">
        <f>IF(Expenses7[[#This Row],[Employee ID]]="(enter ID)","(autofill)",IF(Expenses7[[#This Row],[Employee ID]]="","",IFERROR(ROUND(ROUND(Expenses7[[#This Row],[Miles Traveled]]*0.655,2)+Expenses7[[#This Row],[Meals 
Cost]]+Expenses7[[#This Row],[Lodging Cost]],2),0)))</f>
        <v/>
      </c>
      <c r="N72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3" spans="1:14" x14ac:dyDescent="0.25">
      <c r="A723" s="89"/>
      <c r="B723" s="100" t="str">
        <f>IF(Expenses7[[#This Row],[Employee ID]]="(enter ID)","(autofill)",IF(Expenses7[[#This Row],[Employee ID]]="","",IFERROR(VLOOKUP(Expenses7[[#This Row],[Employee ID]],[1]!EmployeeInfo[#Data],3,0),"ID ERROR")))</f>
        <v/>
      </c>
      <c r="C723" s="90"/>
      <c r="D723" s="91"/>
      <c r="E723" s="92"/>
      <c r="F723" s="93"/>
      <c r="G723" s="136"/>
      <c r="H723" s="102" t="str">
        <f>IF(Expenses7[[#This Row],[Employee ID]]="(enter ID)","(autofill)",IF(Expenses7[[#This Row],[Employee ID]]="","",IFERROR(VLOOKUP(Expenses7[[#This Row],[Employee ID]],[1]!EmployeeInfo[#Data],7,0),"ID ERROR")))</f>
        <v/>
      </c>
      <c r="I723" s="94"/>
      <c r="J723" s="126"/>
      <c r="K723" s="126"/>
      <c r="L723" s="104" t="str">
        <f>IF(Expenses7[[#This Row],[Employee ID]]="(enter ID)","(autofill)",IF(Expenses7[[#This Row],[Employee ID]]="","",IFERROR(ROUND(Expenses7[[#This Row],['# of Hours]]*Expenses7[[#This Row],[Hourly Rate]],2),0)))</f>
        <v/>
      </c>
      <c r="M723" s="104" t="str">
        <f>IF(Expenses7[[#This Row],[Employee ID]]="(enter ID)","(autofill)",IF(Expenses7[[#This Row],[Employee ID]]="","",IFERROR(ROUND(ROUND(Expenses7[[#This Row],[Miles Traveled]]*0.655,2)+Expenses7[[#This Row],[Meals 
Cost]]+Expenses7[[#This Row],[Lodging Cost]],2),0)))</f>
        <v/>
      </c>
      <c r="N72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4" spans="1:14" x14ac:dyDescent="0.25">
      <c r="A724" s="89"/>
      <c r="B724" s="100" t="str">
        <f>IF(Expenses7[[#This Row],[Employee ID]]="(enter ID)","(autofill)",IF(Expenses7[[#This Row],[Employee ID]]="","",IFERROR(VLOOKUP(Expenses7[[#This Row],[Employee ID]],[1]!EmployeeInfo[#Data],3,0),"ID ERROR")))</f>
        <v/>
      </c>
      <c r="C724" s="90"/>
      <c r="D724" s="91"/>
      <c r="E724" s="92"/>
      <c r="F724" s="93"/>
      <c r="G724" s="136"/>
      <c r="H724" s="102" t="str">
        <f>IF(Expenses7[[#This Row],[Employee ID]]="(enter ID)","(autofill)",IF(Expenses7[[#This Row],[Employee ID]]="","",IFERROR(VLOOKUP(Expenses7[[#This Row],[Employee ID]],[1]!EmployeeInfo[#Data],7,0),"ID ERROR")))</f>
        <v/>
      </c>
      <c r="I724" s="94"/>
      <c r="J724" s="126"/>
      <c r="K724" s="126"/>
      <c r="L724" s="104" t="str">
        <f>IF(Expenses7[[#This Row],[Employee ID]]="(enter ID)","(autofill)",IF(Expenses7[[#This Row],[Employee ID]]="","",IFERROR(ROUND(Expenses7[[#This Row],['# of Hours]]*Expenses7[[#This Row],[Hourly Rate]],2),0)))</f>
        <v/>
      </c>
      <c r="M724" s="104" t="str">
        <f>IF(Expenses7[[#This Row],[Employee ID]]="(enter ID)","(autofill)",IF(Expenses7[[#This Row],[Employee ID]]="","",IFERROR(ROUND(ROUND(Expenses7[[#This Row],[Miles Traveled]]*0.655,2)+Expenses7[[#This Row],[Meals 
Cost]]+Expenses7[[#This Row],[Lodging Cost]],2),0)))</f>
        <v/>
      </c>
      <c r="N72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5" spans="1:14" x14ac:dyDescent="0.25">
      <c r="A725" s="89"/>
      <c r="B725" s="100" t="str">
        <f>IF(Expenses7[[#This Row],[Employee ID]]="(enter ID)","(autofill)",IF(Expenses7[[#This Row],[Employee ID]]="","",IFERROR(VLOOKUP(Expenses7[[#This Row],[Employee ID]],[1]!EmployeeInfo[#Data],3,0),"ID ERROR")))</f>
        <v/>
      </c>
      <c r="C725" s="90"/>
      <c r="D725" s="91"/>
      <c r="E725" s="92"/>
      <c r="F725" s="93"/>
      <c r="G725" s="136"/>
      <c r="H725" s="102" t="str">
        <f>IF(Expenses7[[#This Row],[Employee ID]]="(enter ID)","(autofill)",IF(Expenses7[[#This Row],[Employee ID]]="","",IFERROR(VLOOKUP(Expenses7[[#This Row],[Employee ID]],[1]!EmployeeInfo[#Data],7,0),"ID ERROR")))</f>
        <v/>
      </c>
      <c r="I725" s="94"/>
      <c r="J725" s="126"/>
      <c r="K725" s="126"/>
      <c r="L725" s="104" t="str">
        <f>IF(Expenses7[[#This Row],[Employee ID]]="(enter ID)","(autofill)",IF(Expenses7[[#This Row],[Employee ID]]="","",IFERROR(ROUND(Expenses7[[#This Row],['# of Hours]]*Expenses7[[#This Row],[Hourly Rate]],2),0)))</f>
        <v/>
      </c>
      <c r="M725" s="104" t="str">
        <f>IF(Expenses7[[#This Row],[Employee ID]]="(enter ID)","(autofill)",IF(Expenses7[[#This Row],[Employee ID]]="","",IFERROR(ROUND(ROUND(Expenses7[[#This Row],[Miles Traveled]]*0.655,2)+Expenses7[[#This Row],[Meals 
Cost]]+Expenses7[[#This Row],[Lodging Cost]],2),0)))</f>
        <v/>
      </c>
      <c r="N72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6" spans="1:14" x14ac:dyDescent="0.25">
      <c r="A726" s="89"/>
      <c r="B726" s="100" t="str">
        <f>IF(Expenses7[[#This Row],[Employee ID]]="(enter ID)","(autofill)",IF(Expenses7[[#This Row],[Employee ID]]="","",IFERROR(VLOOKUP(Expenses7[[#This Row],[Employee ID]],[1]!EmployeeInfo[#Data],3,0),"ID ERROR")))</f>
        <v/>
      </c>
      <c r="C726" s="90"/>
      <c r="D726" s="91"/>
      <c r="E726" s="92"/>
      <c r="F726" s="93"/>
      <c r="G726" s="136"/>
      <c r="H726" s="102" t="str">
        <f>IF(Expenses7[[#This Row],[Employee ID]]="(enter ID)","(autofill)",IF(Expenses7[[#This Row],[Employee ID]]="","",IFERROR(VLOOKUP(Expenses7[[#This Row],[Employee ID]],[1]!EmployeeInfo[#Data],7,0),"ID ERROR")))</f>
        <v/>
      </c>
      <c r="I726" s="94"/>
      <c r="J726" s="126"/>
      <c r="K726" s="126"/>
      <c r="L726" s="104" t="str">
        <f>IF(Expenses7[[#This Row],[Employee ID]]="(enter ID)","(autofill)",IF(Expenses7[[#This Row],[Employee ID]]="","",IFERROR(ROUND(Expenses7[[#This Row],['# of Hours]]*Expenses7[[#This Row],[Hourly Rate]],2),0)))</f>
        <v/>
      </c>
      <c r="M726" s="104" t="str">
        <f>IF(Expenses7[[#This Row],[Employee ID]]="(enter ID)","(autofill)",IF(Expenses7[[#This Row],[Employee ID]]="","",IFERROR(ROUND(ROUND(Expenses7[[#This Row],[Miles Traveled]]*0.655,2)+Expenses7[[#This Row],[Meals 
Cost]]+Expenses7[[#This Row],[Lodging Cost]],2),0)))</f>
        <v/>
      </c>
      <c r="N72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7" spans="1:14" x14ac:dyDescent="0.25">
      <c r="A727" s="89"/>
      <c r="B727" s="100" t="str">
        <f>IF(Expenses7[[#This Row],[Employee ID]]="(enter ID)","(autofill)",IF(Expenses7[[#This Row],[Employee ID]]="","",IFERROR(VLOOKUP(Expenses7[[#This Row],[Employee ID]],[1]!EmployeeInfo[#Data],3,0),"ID ERROR")))</f>
        <v/>
      </c>
      <c r="C727" s="90"/>
      <c r="D727" s="91"/>
      <c r="E727" s="92"/>
      <c r="F727" s="93"/>
      <c r="G727" s="136"/>
      <c r="H727" s="102" t="str">
        <f>IF(Expenses7[[#This Row],[Employee ID]]="(enter ID)","(autofill)",IF(Expenses7[[#This Row],[Employee ID]]="","",IFERROR(VLOOKUP(Expenses7[[#This Row],[Employee ID]],[1]!EmployeeInfo[#Data],7,0),"ID ERROR")))</f>
        <v/>
      </c>
      <c r="I727" s="94"/>
      <c r="J727" s="126"/>
      <c r="K727" s="126"/>
      <c r="L727" s="104" t="str">
        <f>IF(Expenses7[[#This Row],[Employee ID]]="(enter ID)","(autofill)",IF(Expenses7[[#This Row],[Employee ID]]="","",IFERROR(ROUND(Expenses7[[#This Row],['# of Hours]]*Expenses7[[#This Row],[Hourly Rate]],2),0)))</f>
        <v/>
      </c>
      <c r="M727" s="104" t="str">
        <f>IF(Expenses7[[#This Row],[Employee ID]]="(enter ID)","(autofill)",IF(Expenses7[[#This Row],[Employee ID]]="","",IFERROR(ROUND(ROUND(Expenses7[[#This Row],[Miles Traveled]]*0.655,2)+Expenses7[[#This Row],[Meals 
Cost]]+Expenses7[[#This Row],[Lodging Cost]],2),0)))</f>
        <v/>
      </c>
      <c r="N72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8" spans="1:14" x14ac:dyDescent="0.25">
      <c r="A728" s="89"/>
      <c r="B728" s="100" t="str">
        <f>IF(Expenses7[[#This Row],[Employee ID]]="(enter ID)","(autofill)",IF(Expenses7[[#This Row],[Employee ID]]="","",IFERROR(VLOOKUP(Expenses7[[#This Row],[Employee ID]],[1]!EmployeeInfo[#Data],3,0),"ID ERROR")))</f>
        <v/>
      </c>
      <c r="C728" s="90"/>
      <c r="D728" s="91"/>
      <c r="E728" s="92"/>
      <c r="F728" s="93"/>
      <c r="G728" s="136"/>
      <c r="H728" s="102" t="str">
        <f>IF(Expenses7[[#This Row],[Employee ID]]="(enter ID)","(autofill)",IF(Expenses7[[#This Row],[Employee ID]]="","",IFERROR(VLOOKUP(Expenses7[[#This Row],[Employee ID]],[1]!EmployeeInfo[#Data],7,0),"ID ERROR")))</f>
        <v/>
      </c>
      <c r="I728" s="94"/>
      <c r="J728" s="126"/>
      <c r="K728" s="126"/>
      <c r="L728" s="104" t="str">
        <f>IF(Expenses7[[#This Row],[Employee ID]]="(enter ID)","(autofill)",IF(Expenses7[[#This Row],[Employee ID]]="","",IFERROR(ROUND(Expenses7[[#This Row],['# of Hours]]*Expenses7[[#This Row],[Hourly Rate]],2),0)))</f>
        <v/>
      </c>
      <c r="M728" s="104" t="str">
        <f>IF(Expenses7[[#This Row],[Employee ID]]="(enter ID)","(autofill)",IF(Expenses7[[#This Row],[Employee ID]]="","",IFERROR(ROUND(ROUND(Expenses7[[#This Row],[Miles Traveled]]*0.655,2)+Expenses7[[#This Row],[Meals 
Cost]]+Expenses7[[#This Row],[Lodging Cost]],2),0)))</f>
        <v/>
      </c>
      <c r="N72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29" spans="1:14" x14ac:dyDescent="0.25">
      <c r="A729" s="89"/>
      <c r="B729" s="100" t="str">
        <f>IF(Expenses7[[#This Row],[Employee ID]]="(enter ID)","(autofill)",IF(Expenses7[[#This Row],[Employee ID]]="","",IFERROR(VLOOKUP(Expenses7[[#This Row],[Employee ID]],[1]!EmployeeInfo[#Data],3,0),"ID ERROR")))</f>
        <v/>
      </c>
      <c r="C729" s="90"/>
      <c r="D729" s="91"/>
      <c r="E729" s="92"/>
      <c r="F729" s="93"/>
      <c r="G729" s="136"/>
      <c r="H729" s="102" t="str">
        <f>IF(Expenses7[[#This Row],[Employee ID]]="(enter ID)","(autofill)",IF(Expenses7[[#This Row],[Employee ID]]="","",IFERROR(VLOOKUP(Expenses7[[#This Row],[Employee ID]],[1]!EmployeeInfo[#Data],7,0),"ID ERROR")))</f>
        <v/>
      </c>
      <c r="I729" s="94"/>
      <c r="J729" s="126"/>
      <c r="K729" s="126"/>
      <c r="L729" s="104" t="str">
        <f>IF(Expenses7[[#This Row],[Employee ID]]="(enter ID)","(autofill)",IF(Expenses7[[#This Row],[Employee ID]]="","",IFERROR(ROUND(Expenses7[[#This Row],['# of Hours]]*Expenses7[[#This Row],[Hourly Rate]],2),0)))</f>
        <v/>
      </c>
      <c r="M729" s="104" t="str">
        <f>IF(Expenses7[[#This Row],[Employee ID]]="(enter ID)","(autofill)",IF(Expenses7[[#This Row],[Employee ID]]="","",IFERROR(ROUND(ROUND(Expenses7[[#This Row],[Miles Traveled]]*0.655,2)+Expenses7[[#This Row],[Meals 
Cost]]+Expenses7[[#This Row],[Lodging Cost]],2),0)))</f>
        <v/>
      </c>
      <c r="N72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0" spans="1:14" x14ac:dyDescent="0.25">
      <c r="A730" s="89"/>
      <c r="B730" s="100" t="str">
        <f>IF(Expenses7[[#This Row],[Employee ID]]="(enter ID)","(autofill)",IF(Expenses7[[#This Row],[Employee ID]]="","",IFERROR(VLOOKUP(Expenses7[[#This Row],[Employee ID]],[1]!EmployeeInfo[#Data],3,0),"ID ERROR")))</f>
        <v/>
      </c>
      <c r="C730" s="90"/>
      <c r="D730" s="91"/>
      <c r="E730" s="92"/>
      <c r="F730" s="93"/>
      <c r="G730" s="136"/>
      <c r="H730" s="102" t="str">
        <f>IF(Expenses7[[#This Row],[Employee ID]]="(enter ID)","(autofill)",IF(Expenses7[[#This Row],[Employee ID]]="","",IFERROR(VLOOKUP(Expenses7[[#This Row],[Employee ID]],[1]!EmployeeInfo[#Data],7,0),"ID ERROR")))</f>
        <v/>
      </c>
      <c r="I730" s="94"/>
      <c r="J730" s="126"/>
      <c r="K730" s="126"/>
      <c r="L730" s="104" t="str">
        <f>IF(Expenses7[[#This Row],[Employee ID]]="(enter ID)","(autofill)",IF(Expenses7[[#This Row],[Employee ID]]="","",IFERROR(ROUND(Expenses7[[#This Row],['# of Hours]]*Expenses7[[#This Row],[Hourly Rate]],2),0)))</f>
        <v/>
      </c>
      <c r="M730" s="104" t="str">
        <f>IF(Expenses7[[#This Row],[Employee ID]]="(enter ID)","(autofill)",IF(Expenses7[[#This Row],[Employee ID]]="","",IFERROR(ROUND(ROUND(Expenses7[[#This Row],[Miles Traveled]]*0.655,2)+Expenses7[[#This Row],[Meals 
Cost]]+Expenses7[[#This Row],[Lodging Cost]],2),0)))</f>
        <v/>
      </c>
      <c r="N73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1" spans="1:14" x14ac:dyDescent="0.25">
      <c r="A731" s="89"/>
      <c r="B731" s="100" t="str">
        <f>IF(Expenses7[[#This Row],[Employee ID]]="(enter ID)","(autofill)",IF(Expenses7[[#This Row],[Employee ID]]="","",IFERROR(VLOOKUP(Expenses7[[#This Row],[Employee ID]],[1]!EmployeeInfo[#Data],3,0),"ID ERROR")))</f>
        <v/>
      </c>
      <c r="C731" s="90"/>
      <c r="D731" s="91"/>
      <c r="E731" s="92"/>
      <c r="F731" s="93"/>
      <c r="G731" s="136"/>
      <c r="H731" s="102" t="str">
        <f>IF(Expenses7[[#This Row],[Employee ID]]="(enter ID)","(autofill)",IF(Expenses7[[#This Row],[Employee ID]]="","",IFERROR(VLOOKUP(Expenses7[[#This Row],[Employee ID]],[1]!EmployeeInfo[#Data],7,0),"ID ERROR")))</f>
        <v/>
      </c>
      <c r="I731" s="94"/>
      <c r="J731" s="126"/>
      <c r="K731" s="126"/>
      <c r="L731" s="104" t="str">
        <f>IF(Expenses7[[#This Row],[Employee ID]]="(enter ID)","(autofill)",IF(Expenses7[[#This Row],[Employee ID]]="","",IFERROR(ROUND(Expenses7[[#This Row],['# of Hours]]*Expenses7[[#This Row],[Hourly Rate]],2),0)))</f>
        <v/>
      </c>
      <c r="M731" s="104" t="str">
        <f>IF(Expenses7[[#This Row],[Employee ID]]="(enter ID)","(autofill)",IF(Expenses7[[#This Row],[Employee ID]]="","",IFERROR(ROUND(ROUND(Expenses7[[#This Row],[Miles Traveled]]*0.655,2)+Expenses7[[#This Row],[Meals 
Cost]]+Expenses7[[#This Row],[Lodging Cost]],2),0)))</f>
        <v/>
      </c>
      <c r="N73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2" spans="1:14" x14ac:dyDescent="0.25">
      <c r="A732" s="89"/>
      <c r="B732" s="100" t="str">
        <f>IF(Expenses7[[#This Row],[Employee ID]]="(enter ID)","(autofill)",IF(Expenses7[[#This Row],[Employee ID]]="","",IFERROR(VLOOKUP(Expenses7[[#This Row],[Employee ID]],[1]!EmployeeInfo[#Data],3,0),"ID ERROR")))</f>
        <v/>
      </c>
      <c r="C732" s="90"/>
      <c r="D732" s="91"/>
      <c r="E732" s="92"/>
      <c r="F732" s="93"/>
      <c r="G732" s="136"/>
      <c r="H732" s="102" t="str">
        <f>IF(Expenses7[[#This Row],[Employee ID]]="(enter ID)","(autofill)",IF(Expenses7[[#This Row],[Employee ID]]="","",IFERROR(VLOOKUP(Expenses7[[#This Row],[Employee ID]],[1]!EmployeeInfo[#Data],7,0),"ID ERROR")))</f>
        <v/>
      </c>
      <c r="I732" s="94"/>
      <c r="J732" s="126"/>
      <c r="K732" s="126"/>
      <c r="L732" s="104" t="str">
        <f>IF(Expenses7[[#This Row],[Employee ID]]="(enter ID)","(autofill)",IF(Expenses7[[#This Row],[Employee ID]]="","",IFERROR(ROUND(Expenses7[[#This Row],['# of Hours]]*Expenses7[[#This Row],[Hourly Rate]],2),0)))</f>
        <v/>
      </c>
      <c r="M732" s="104" t="str">
        <f>IF(Expenses7[[#This Row],[Employee ID]]="(enter ID)","(autofill)",IF(Expenses7[[#This Row],[Employee ID]]="","",IFERROR(ROUND(ROUND(Expenses7[[#This Row],[Miles Traveled]]*0.655,2)+Expenses7[[#This Row],[Meals 
Cost]]+Expenses7[[#This Row],[Lodging Cost]],2),0)))</f>
        <v/>
      </c>
      <c r="N73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3" spans="1:14" x14ac:dyDescent="0.25">
      <c r="A733" s="89"/>
      <c r="B733" s="100" t="str">
        <f>IF(Expenses7[[#This Row],[Employee ID]]="(enter ID)","(autofill)",IF(Expenses7[[#This Row],[Employee ID]]="","",IFERROR(VLOOKUP(Expenses7[[#This Row],[Employee ID]],[1]!EmployeeInfo[#Data],3,0),"ID ERROR")))</f>
        <v/>
      </c>
      <c r="C733" s="90"/>
      <c r="D733" s="91"/>
      <c r="E733" s="92"/>
      <c r="F733" s="93"/>
      <c r="G733" s="136"/>
      <c r="H733" s="102" t="str">
        <f>IF(Expenses7[[#This Row],[Employee ID]]="(enter ID)","(autofill)",IF(Expenses7[[#This Row],[Employee ID]]="","",IFERROR(VLOOKUP(Expenses7[[#This Row],[Employee ID]],[1]!EmployeeInfo[#Data],7,0),"ID ERROR")))</f>
        <v/>
      </c>
      <c r="I733" s="94"/>
      <c r="J733" s="126"/>
      <c r="K733" s="126"/>
      <c r="L733" s="104" t="str">
        <f>IF(Expenses7[[#This Row],[Employee ID]]="(enter ID)","(autofill)",IF(Expenses7[[#This Row],[Employee ID]]="","",IFERROR(ROUND(Expenses7[[#This Row],['# of Hours]]*Expenses7[[#This Row],[Hourly Rate]],2),0)))</f>
        <v/>
      </c>
      <c r="M733" s="104" t="str">
        <f>IF(Expenses7[[#This Row],[Employee ID]]="(enter ID)","(autofill)",IF(Expenses7[[#This Row],[Employee ID]]="","",IFERROR(ROUND(ROUND(Expenses7[[#This Row],[Miles Traveled]]*0.655,2)+Expenses7[[#This Row],[Meals 
Cost]]+Expenses7[[#This Row],[Lodging Cost]],2),0)))</f>
        <v/>
      </c>
      <c r="N73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4" spans="1:14" x14ac:dyDescent="0.25">
      <c r="A734" s="89"/>
      <c r="B734" s="100" t="str">
        <f>IF(Expenses7[[#This Row],[Employee ID]]="(enter ID)","(autofill)",IF(Expenses7[[#This Row],[Employee ID]]="","",IFERROR(VLOOKUP(Expenses7[[#This Row],[Employee ID]],[1]!EmployeeInfo[#Data],3,0),"ID ERROR")))</f>
        <v/>
      </c>
      <c r="C734" s="90"/>
      <c r="D734" s="91"/>
      <c r="E734" s="92"/>
      <c r="F734" s="93"/>
      <c r="G734" s="136"/>
      <c r="H734" s="102" t="str">
        <f>IF(Expenses7[[#This Row],[Employee ID]]="(enter ID)","(autofill)",IF(Expenses7[[#This Row],[Employee ID]]="","",IFERROR(VLOOKUP(Expenses7[[#This Row],[Employee ID]],[1]!EmployeeInfo[#Data],7,0),"ID ERROR")))</f>
        <v/>
      </c>
      <c r="I734" s="94"/>
      <c r="J734" s="126"/>
      <c r="K734" s="126"/>
      <c r="L734" s="104" t="str">
        <f>IF(Expenses7[[#This Row],[Employee ID]]="(enter ID)","(autofill)",IF(Expenses7[[#This Row],[Employee ID]]="","",IFERROR(ROUND(Expenses7[[#This Row],['# of Hours]]*Expenses7[[#This Row],[Hourly Rate]],2),0)))</f>
        <v/>
      </c>
      <c r="M734" s="104" t="str">
        <f>IF(Expenses7[[#This Row],[Employee ID]]="(enter ID)","(autofill)",IF(Expenses7[[#This Row],[Employee ID]]="","",IFERROR(ROUND(ROUND(Expenses7[[#This Row],[Miles Traveled]]*0.655,2)+Expenses7[[#This Row],[Meals 
Cost]]+Expenses7[[#This Row],[Lodging Cost]],2),0)))</f>
        <v/>
      </c>
      <c r="N73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5" spans="1:14" x14ac:dyDescent="0.25">
      <c r="A735" s="89"/>
      <c r="B735" s="100" t="str">
        <f>IF(Expenses7[[#This Row],[Employee ID]]="(enter ID)","(autofill)",IF(Expenses7[[#This Row],[Employee ID]]="","",IFERROR(VLOOKUP(Expenses7[[#This Row],[Employee ID]],[1]!EmployeeInfo[#Data],3,0),"ID ERROR")))</f>
        <v/>
      </c>
      <c r="C735" s="90"/>
      <c r="D735" s="91"/>
      <c r="E735" s="92"/>
      <c r="F735" s="93"/>
      <c r="G735" s="136"/>
      <c r="H735" s="102" t="str">
        <f>IF(Expenses7[[#This Row],[Employee ID]]="(enter ID)","(autofill)",IF(Expenses7[[#This Row],[Employee ID]]="","",IFERROR(VLOOKUP(Expenses7[[#This Row],[Employee ID]],[1]!EmployeeInfo[#Data],7,0),"ID ERROR")))</f>
        <v/>
      </c>
      <c r="I735" s="94"/>
      <c r="J735" s="126"/>
      <c r="K735" s="126"/>
      <c r="L735" s="104" t="str">
        <f>IF(Expenses7[[#This Row],[Employee ID]]="(enter ID)","(autofill)",IF(Expenses7[[#This Row],[Employee ID]]="","",IFERROR(ROUND(Expenses7[[#This Row],['# of Hours]]*Expenses7[[#This Row],[Hourly Rate]],2),0)))</f>
        <v/>
      </c>
      <c r="M735" s="104" t="str">
        <f>IF(Expenses7[[#This Row],[Employee ID]]="(enter ID)","(autofill)",IF(Expenses7[[#This Row],[Employee ID]]="","",IFERROR(ROUND(ROUND(Expenses7[[#This Row],[Miles Traveled]]*0.655,2)+Expenses7[[#This Row],[Meals 
Cost]]+Expenses7[[#This Row],[Lodging Cost]],2),0)))</f>
        <v/>
      </c>
      <c r="N73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6" spans="1:14" x14ac:dyDescent="0.25">
      <c r="A736" s="89"/>
      <c r="B736" s="100" t="str">
        <f>IF(Expenses7[[#This Row],[Employee ID]]="(enter ID)","(autofill)",IF(Expenses7[[#This Row],[Employee ID]]="","",IFERROR(VLOOKUP(Expenses7[[#This Row],[Employee ID]],[1]!EmployeeInfo[#Data],3,0),"ID ERROR")))</f>
        <v/>
      </c>
      <c r="C736" s="90"/>
      <c r="D736" s="91"/>
      <c r="E736" s="92"/>
      <c r="F736" s="93"/>
      <c r="G736" s="136"/>
      <c r="H736" s="102" t="str">
        <f>IF(Expenses7[[#This Row],[Employee ID]]="(enter ID)","(autofill)",IF(Expenses7[[#This Row],[Employee ID]]="","",IFERROR(VLOOKUP(Expenses7[[#This Row],[Employee ID]],[1]!EmployeeInfo[#Data],7,0),"ID ERROR")))</f>
        <v/>
      </c>
      <c r="I736" s="94"/>
      <c r="J736" s="126"/>
      <c r="K736" s="126"/>
      <c r="L736" s="104" t="str">
        <f>IF(Expenses7[[#This Row],[Employee ID]]="(enter ID)","(autofill)",IF(Expenses7[[#This Row],[Employee ID]]="","",IFERROR(ROUND(Expenses7[[#This Row],['# of Hours]]*Expenses7[[#This Row],[Hourly Rate]],2),0)))</f>
        <v/>
      </c>
      <c r="M736" s="104" t="str">
        <f>IF(Expenses7[[#This Row],[Employee ID]]="(enter ID)","(autofill)",IF(Expenses7[[#This Row],[Employee ID]]="","",IFERROR(ROUND(ROUND(Expenses7[[#This Row],[Miles Traveled]]*0.655,2)+Expenses7[[#This Row],[Meals 
Cost]]+Expenses7[[#This Row],[Lodging Cost]],2),0)))</f>
        <v/>
      </c>
      <c r="N73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7" spans="1:14" x14ac:dyDescent="0.25">
      <c r="A737" s="89"/>
      <c r="B737" s="100" t="str">
        <f>IF(Expenses7[[#This Row],[Employee ID]]="(enter ID)","(autofill)",IF(Expenses7[[#This Row],[Employee ID]]="","",IFERROR(VLOOKUP(Expenses7[[#This Row],[Employee ID]],[1]!EmployeeInfo[#Data],3,0),"ID ERROR")))</f>
        <v/>
      </c>
      <c r="C737" s="90"/>
      <c r="D737" s="91"/>
      <c r="E737" s="92"/>
      <c r="F737" s="93"/>
      <c r="G737" s="136"/>
      <c r="H737" s="102" t="str">
        <f>IF(Expenses7[[#This Row],[Employee ID]]="(enter ID)","(autofill)",IF(Expenses7[[#This Row],[Employee ID]]="","",IFERROR(VLOOKUP(Expenses7[[#This Row],[Employee ID]],[1]!EmployeeInfo[#Data],7,0),"ID ERROR")))</f>
        <v/>
      </c>
      <c r="I737" s="94"/>
      <c r="J737" s="126"/>
      <c r="K737" s="126"/>
      <c r="L737" s="104" t="str">
        <f>IF(Expenses7[[#This Row],[Employee ID]]="(enter ID)","(autofill)",IF(Expenses7[[#This Row],[Employee ID]]="","",IFERROR(ROUND(Expenses7[[#This Row],['# of Hours]]*Expenses7[[#This Row],[Hourly Rate]],2),0)))</f>
        <v/>
      </c>
      <c r="M737" s="104" t="str">
        <f>IF(Expenses7[[#This Row],[Employee ID]]="(enter ID)","(autofill)",IF(Expenses7[[#This Row],[Employee ID]]="","",IFERROR(ROUND(ROUND(Expenses7[[#This Row],[Miles Traveled]]*0.655,2)+Expenses7[[#This Row],[Meals 
Cost]]+Expenses7[[#This Row],[Lodging Cost]],2),0)))</f>
        <v/>
      </c>
      <c r="N73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8" spans="1:14" x14ac:dyDescent="0.25">
      <c r="A738" s="89"/>
      <c r="B738" s="100" t="str">
        <f>IF(Expenses7[[#This Row],[Employee ID]]="(enter ID)","(autofill)",IF(Expenses7[[#This Row],[Employee ID]]="","",IFERROR(VLOOKUP(Expenses7[[#This Row],[Employee ID]],[1]!EmployeeInfo[#Data],3,0),"ID ERROR")))</f>
        <v/>
      </c>
      <c r="C738" s="90"/>
      <c r="D738" s="91"/>
      <c r="E738" s="92"/>
      <c r="F738" s="93"/>
      <c r="G738" s="136"/>
      <c r="H738" s="102" t="str">
        <f>IF(Expenses7[[#This Row],[Employee ID]]="(enter ID)","(autofill)",IF(Expenses7[[#This Row],[Employee ID]]="","",IFERROR(VLOOKUP(Expenses7[[#This Row],[Employee ID]],[1]!EmployeeInfo[#Data],7,0),"ID ERROR")))</f>
        <v/>
      </c>
      <c r="I738" s="94"/>
      <c r="J738" s="126"/>
      <c r="K738" s="126"/>
      <c r="L738" s="104" t="str">
        <f>IF(Expenses7[[#This Row],[Employee ID]]="(enter ID)","(autofill)",IF(Expenses7[[#This Row],[Employee ID]]="","",IFERROR(ROUND(Expenses7[[#This Row],['# of Hours]]*Expenses7[[#This Row],[Hourly Rate]],2),0)))</f>
        <v/>
      </c>
      <c r="M738" s="104" t="str">
        <f>IF(Expenses7[[#This Row],[Employee ID]]="(enter ID)","(autofill)",IF(Expenses7[[#This Row],[Employee ID]]="","",IFERROR(ROUND(ROUND(Expenses7[[#This Row],[Miles Traveled]]*0.655,2)+Expenses7[[#This Row],[Meals 
Cost]]+Expenses7[[#This Row],[Lodging Cost]],2),0)))</f>
        <v/>
      </c>
      <c r="N73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39" spans="1:14" x14ac:dyDescent="0.25">
      <c r="A739" s="89"/>
      <c r="B739" s="100" t="str">
        <f>IF(Expenses7[[#This Row],[Employee ID]]="(enter ID)","(autofill)",IF(Expenses7[[#This Row],[Employee ID]]="","",IFERROR(VLOOKUP(Expenses7[[#This Row],[Employee ID]],[1]!EmployeeInfo[#Data],3,0),"ID ERROR")))</f>
        <v/>
      </c>
      <c r="C739" s="90"/>
      <c r="D739" s="91"/>
      <c r="E739" s="92"/>
      <c r="F739" s="93"/>
      <c r="G739" s="136"/>
      <c r="H739" s="102" t="str">
        <f>IF(Expenses7[[#This Row],[Employee ID]]="(enter ID)","(autofill)",IF(Expenses7[[#This Row],[Employee ID]]="","",IFERROR(VLOOKUP(Expenses7[[#This Row],[Employee ID]],[1]!EmployeeInfo[#Data],7,0),"ID ERROR")))</f>
        <v/>
      </c>
      <c r="I739" s="94"/>
      <c r="J739" s="126"/>
      <c r="K739" s="126"/>
      <c r="L739" s="104" t="str">
        <f>IF(Expenses7[[#This Row],[Employee ID]]="(enter ID)","(autofill)",IF(Expenses7[[#This Row],[Employee ID]]="","",IFERROR(ROUND(Expenses7[[#This Row],['# of Hours]]*Expenses7[[#This Row],[Hourly Rate]],2),0)))</f>
        <v/>
      </c>
      <c r="M739" s="104" t="str">
        <f>IF(Expenses7[[#This Row],[Employee ID]]="(enter ID)","(autofill)",IF(Expenses7[[#This Row],[Employee ID]]="","",IFERROR(ROUND(ROUND(Expenses7[[#This Row],[Miles Traveled]]*0.655,2)+Expenses7[[#This Row],[Meals 
Cost]]+Expenses7[[#This Row],[Lodging Cost]],2),0)))</f>
        <v/>
      </c>
      <c r="N73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0" spans="1:14" x14ac:dyDescent="0.25">
      <c r="A740" s="89"/>
      <c r="B740" s="100" t="str">
        <f>IF(Expenses7[[#This Row],[Employee ID]]="(enter ID)","(autofill)",IF(Expenses7[[#This Row],[Employee ID]]="","",IFERROR(VLOOKUP(Expenses7[[#This Row],[Employee ID]],[1]!EmployeeInfo[#Data],3,0),"ID ERROR")))</f>
        <v/>
      </c>
      <c r="C740" s="90"/>
      <c r="D740" s="91"/>
      <c r="E740" s="92"/>
      <c r="F740" s="93"/>
      <c r="G740" s="136"/>
      <c r="H740" s="102" t="str">
        <f>IF(Expenses7[[#This Row],[Employee ID]]="(enter ID)","(autofill)",IF(Expenses7[[#This Row],[Employee ID]]="","",IFERROR(VLOOKUP(Expenses7[[#This Row],[Employee ID]],[1]!EmployeeInfo[#Data],7,0),"ID ERROR")))</f>
        <v/>
      </c>
      <c r="I740" s="94"/>
      <c r="J740" s="126"/>
      <c r="K740" s="126"/>
      <c r="L740" s="104" t="str">
        <f>IF(Expenses7[[#This Row],[Employee ID]]="(enter ID)","(autofill)",IF(Expenses7[[#This Row],[Employee ID]]="","",IFERROR(ROUND(Expenses7[[#This Row],['# of Hours]]*Expenses7[[#This Row],[Hourly Rate]],2),0)))</f>
        <v/>
      </c>
      <c r="M740" s="104" t="str">
        <f>IF(Expenses7[[#This Row],[Employee ID]]="(enter ID)","(autofill)",IF(Expenses7[[#This Row],[Employee ID]]="","",IFERROR(ROUND(ROUND(Expenses7[[#This Row],[Miles Traveled]]*0.655,2)+Expenses7[[#This Row],[Meals 
Cost]]+Expenses7[[#This Row],[Lodging Cost]],2),0)))</f>
        <v/>
      </c>
      <c r="N74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1" spans="1:14" x14ac:dyDescent="0.25">
      <c r="A741" s="89"/>
      <c r="B741" s="100" t="str">
        <f>IF(Expenses7[[#This Row],[Employee ID]]="(enter ID)","(autofill)",IF(Expenses7[[#This Row],[Employee ID]]="","",IFERROR(VLOOKUP(Expenses7[[#This Row],[Employee ID]],[1]!EmployeeInfo[#Data],3,0),"ID ERROR")))</f>
        <v/>
      </c>
      <c r="C741" s="90"/>
      <c r="D741" s="91"/>
      <c r="E741" s="92"/>
      <c r="F741" s="93"/>
      <c r="G741" s="136"/>
      <c r="H741" s="102" t="str">
        <f>IF(Expenses7[[#This Row],[Employee ID]]="(enter ID)","(autofill)",IF(Expenses7[[#This Row],[Employee ID]]="","",IFERROR(VLOOKUP(Expenses7[[#This Row],[Employee ID]],[1]!EmployeeInfo[#Data],7,0),"ID ERROR")))</f>
        <v/>
      </c>
      <c r="I741" s="94"/>
      <c r="J741" s="126"/>
      <c r="K741" s="126"/>
      <c r="L741" s="104" t="str">
        <f>IF(Expenses7[[#This Row],[Employee ID]]="(enter ID)","(autofill)",IF(Expenses7[[#This Row],[Employee ID]]="","",IFERROR(ROUND(Expenses7[[#This Row],['# of Hours]]*Expenses7[[#This Row],[Hourly Rate]],2),0)))</f>
        <v/>
      </c>
      <c r="M741" s="104" t="str">
        <f>IF(Expenses7[[#This Row],[Employee ID]]="(enter ID)","(autofill)",IF(Expenses7[[#This Row],[Employee ID]]="","",IFERROR(ROUND(ROUND(Expenses7[[#This Row],[Miles Traveled]]*0.655,2)+Expenses7[[#This Row],[Meals 
Cost]]+Expenses7[[#This Row],[Lodging Cost]],2),0)))</f>
        <v/>
      </c>
      <c r="N741"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2" spans="1:14" x14ac:dyDescent="0.25">
      <c r="A742" s="89"/>
      <c r="B742" s="100" t="str">
        <f>IF(Expenses7[[#This Row],[Employee ID]]="(enter ID)","(autofill)",IF(Expenses7[[#This Row],[Employee ID]]="","",IFERROR(VLOOKUP(Expenses7[[#This Row],[Employee ID]],[1]!EmployeeInfo[#Data],3,0),"ID ERROR")))</f>
        <v/>
      </c>
      <c r="C742" s="90"/>
      <c r="D742" s="91"/>
      <c r="E742" s="92"/>
      <c r="F742" s="93"/>
      <c r="G742" s="136"/>
      <c r="H742" s="102" t="str">
        <f>IF(Expenses7[[#This Row],[Employee ID]]="(enter ID)","(autofill)",IF(Expenses7[[#This Row],[Employee ID]]="","",IFERROR(VLOOKUP(Expenses7[[#This Row],[Employee ID]],[1]!EmployeeInfo[#Data],7,0),"ID ERROR")))</f>
        <v/>
      </c>
      <c r="I742" s="94"/>
      <c r="J742" s="126"/>
      <c r="K742" s="126"/>
      <c r="L742" s="104" t="str">
        <f>IF(Expenses7[[#This Row],[Employee ID]]="(enter ID)","(autofill)",IF(Expenses7[[#This Row],[Employee ID]]="","",IFERROR(ROUND(Expenses7[[#This Row],['# of Hours]]*Expenses7[[#This Row],[Hourly Rate]],2),0)))</f>
        <v/>
      </c>
      <c r="M742" s="104" t="str">
        <f>IF(Expenses7[[#This Row],[Employee ID]]="(enter ID)","(autofill)",IF(Expenses7[[#This Row],[Employee ID]]="","",IFERROR(ROUND(ROUND(Expenses7[[#This Row],[Miles Traveled]]*0.655,2)+Expenses7[[#This Row],[Meals 
Cost]]+Expenses7[[#This Row],[Lodging Cost]],2),0)))</f>
        <v/>
      </c>
      <c r="N742"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3" spans="1:14" x14ac:dyDescent="0.25">
      <c r="A743" s="89"/>
      <c r="B743" s="100" t="str">
        <f>IF(Expenses7[[#This Row],[Employee ID]]="(enter ID)","(autofill)",IF(Expenses7[[#This Row],[Employee ID]]="","",IFERROR(VLOOKUP(Expenses7[[#This Row],[Employee ID]],[1]!EmployeeInfo[#Data],3,0),"ID ERROR")))</f>
        <v/>
      </c>
      <c r="C743" s="90"/>
      <c r="D743" s="91"/>
      <c r="E743" s="92"/>
      <c r="F743" s="93"/>
      <c r="G743" s="136"/>
      <c r="H743" s="102" t="str">
        <f>IF(Expenses7[[#This Row],[Employee ID]]="(enter ID)","(autofill)",IF(Expenses7[[#This Row],[Employee ID]]="","",IFERROR(VLOOKUP(Expenses7[[#This Row],[Employee ID]],[1]!EmployeeInfo[#Data],7,0),"ID ERROR")))</f>
        <v/>
      </c>
      <c r="I743" s="94"/>
      <c r="J743" s="126"/>
      <c r="K743" s="126"/>
      <c r="L743" s="104" t="str">
        <f>IF(Expenses7[[#This Row],[Employee ID]]="(enter ID)","(autofill)",IF(Expenses7[[#This Row],[Employee ID]]="","",IFERROR(ROUND(Expenses7[[#This Row],['# of Hours]]*Expenses7[[#This Row],[Hourly Rate]],2),0)))</f>
        <v/>
      </c>
      <c r="M743" s="104" t="str">
        <f>IF(Expenses7[[#This Row],[Employee ID]]="(enter ID)","(autofill)",IF(Expenses7[[#This Row],[Employee ID]]="","",IFERROR(ROUND(ROUND(Expenses7[[#This Row],[Miles Traveled]]*0.655,2)+Expenses7[[#This Row],[Meals 
Cost]]+Expenses7[[#This Row],[Lodging Cost]],2),0)))</f>
        <v/>
      </c>
      <c r="N743"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4" spans="1:14" x14ac:dyDescent="0.25">
      <c r="A744" s="89"/>
      <c r="B744" s="100" t="str">
        <f>IF(Expenses7[[#This Row],[Employee ID]]="(enter ID)","(autofill)",IF(Expenses7[[#This Row],[Employee ID]]="","",IFERROR(VLOOKUP(Expenses7[[#This Row],[Employee ID]],[1]!EmployeeInfo[#Data],3,0),"ID ERROR")))</f>
        <v/>
      </c>
      <c r="C744" s="90"/>
      <c r="D744" s="91"/>
      <c r="E744" s="92"/>
      <c r="F744" s="93"/>
      <c r="G744" s="136"/>
      <c r="H744" s="102" t="str">
        <f>IF(Expenses7[[#This Row],[Employee ID]]="(enter ID)","(autofill)",IF(Expenses7[[#This Row],[Employee ID]]="","",IFERROR(VLOOKUP(Expenses7[[#This Row],[Employee ID]],[1]!EmployeeInfo[#Data],7,0),"ID ERROR")))</f>
        <v/>
      </c>
      <c r="I744" s="94"/>
      <c r="J744" s="126"/>
      <c r="K744" s="126"/>
      <c r="L744" s="104" t="str">
        <f>IF(Expenses7[[#This Row],[Employee ID]]="(enter ID)","(autofill)",IF(Expenses7[[#This Row],[Employee ID]]="","",IFERROR(ROUND(Expenses7[[#This Row],['# of Hours]]*Expenses7[[#This Row],[Hourly Rate]],2),0)))</f>
        <v/>
      </c>
      <c r="M744" s="104" t="str">
        <f>IF(Expenses7[[#This Row],[Employee ID]]="(enter ID)","(autofill)",IF(Expenses7[[#This Row],[Employee ID]]="","",IFERROR(ROUND(ROUND(Expenses7[[#This Row],[Miles Traveled]]*0.655,2)+Expenses7[[#This Row],[Meals 
Cost]]+Expenses7[[#This Row],[Lodging Cost]],2),0)))</f>
        <v/>
      </c>
      <c r="N744"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5" spans="1:14" x14ac:dyDescent="0.25">
      <c r="A745" s="89"/>
      <c r="B745" s="100" t="str">
        <f>IF(Expenses7[[#This Row],[Employee ID]]="(enter ID)","(autofill)",IF(Expenses7[[#This Row],[Employee ID]]="","",IFERROR(VLOOKUP(Expenses7[[#This Row],[Employee ID]],[1]!EmployeeInfo[#Data],3,0),"ID ERROR")))</f>
        <v/>
      </c>
      <c r="C745" s="90"/>
      <c r="D745" s="91"/>
      <c r="E745" s="92"/>
      <c r="F745" s="93"/>
      <c r="G745" s="136"/>
      <c r="H745" s="102" t="str">
        <f>IF(Expenses7[[#This Row],[Employee ID]]="(enter ID)","(autofill)",IF(Expenses7[[#This Row],[Employee ID]]="","",IFERROR(VLOOKUP(Expenses7[[#This Row],[Employee ID]],[1]!EmployeeInfo[#Data],7,0),"ID ERROR")))</f>
        <v/>
      </c>
      <c r="I745" s="94"/>
      <c r="J745" s="126"/>
      <c r="K745" s="126"/>
      <c r="L745" s="104" t="str">
        <f>IF(Expenses7[[#This Row],[Employee ID]]="(enter ID)","(autofill)",IF(Expenses7[[#This Row],[Employee ID]]="","",IFERROR(ROUND(Expenses7[[#This Row],['# of Hours]]*Expenses7[[#This Row],[Hourly Rate]],2),0)))</f>
        <v/>
      </c>
      <c r="M745" s="104" t="str">
        <f>IF(Expenses7[[#This Row],[Employee ID]]="(enter ID)","(autofill)",IF(Expenses7[[#This Row],[Employee ID]]="","",IFERROR(ROUND(ROUND(Expenses7[[#This Row],[Miles Traveled]]*0.655,2)+Expenses7[[#This Row],[Meals 
Cost]]+Expenses7[[#This Row],[Lodging Cost]],2),0)))</f>
        <v/>
      </c>
      <c r="N745"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6" spans="1:14" x14ac:dyDescent="0.25">
      <c r="A746" s="89"/>
      <c r="B746" s="100" t="str">
        <f>IF(Expenses7[[#This Row],[Employee ID]]="(enter ID)","(autofill)",IF(Expenses7[[#This Row],[Employee ID]]="","",IFERROR(VLOOKUP(Expenses7[[#This Row],[Employee ID]],[1]!EmployeeInfo[#Data],3,0),"ID ERROR")))</f>
        <v/>
      </c>
      <c r="C746" s="90"/>
      <c r="D746" s="91"/>
      <c r="E746" s="92"/>
      <c r="F746" s="93"/>
      <c r="G746" s="136"/>
      <c r="H746" s="102" t="str">
        <f>IF(Expenses7[[#This Row],[Employee ID]]="(enter ID)","(autofill)",IF(Expenses7[[#This Row],[Employee ID]]="","",IFERROR(VLOOKUP(Expenses7[[#This Row],[Employee ID]],[1]!EmployeeInfo[#Data],7,0),"ID ERROR")))</f>
        <v/>
      </c>
      <c r="I746" s="94"/>
      <c r="J746" s="126"/>
      <c r="K746" s="126"/>
      <c r="L746" s="104" t="str">
        <f>IF(Expenses7[[#This Row],[Employee ID]]="(enter ID)","(autofill)",IF(Expenses7[[#This Row],[Employee ID]]="","",IFERROR(ROUND(Expenses7[[#This Row],['# of Hours]]*Expenses7[[#This Row],[Hourly Rate]],2),0)))</f>
        <v/>
      </c>
      <c r="M746" s="104" t="str">
        <f>IF(Expenses7[[#This Row],[Employee ID]]="(enter ID)","(autofill)",IF(Expenses7[[#This Row],[Employee ID]]="","",IFERROR(ROUND(ROUND(Expenses7[[#This Row],[Miles Traveled]]*0.655,2)+Expenses7[[#This Row],[Meals 
Cost]]+Expenses7[[#This Row],[Lodging Cost]],2),0)))</f>
        <v/>
      </c>
      <c r="N746"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7" spans="1:14" x14ac:dyDescent="0.25">
      <c r="A747" s="89"/>
      <c r="B747" s="100" t="str">
        <f>IF(Expenses7[[#This Row],[Employee ID]]="(enter ID)","(autofill)",IF(Expenses7[[#This Row],[Employee ID]]="","",IFERROR(VLOOKUP(Expenses7[[#This Row],[Employee ID]],[1]!EmployeeInfo[#Data],3,0),"ID ERROR")))</f>
        <v/>
      </c>
      <c r="C747" s="90"/>
      <c r="D747" s="91"/>
      <c r="E747" s="92"/>
      <c r="F747" s="93"/>
      <c r="G747" s="136"/>
      <c r="H747" s="102" t="str">
        <f>IF(Expenses7[[#This Row],[Employee ID]]="(enter ID)","(autofill)",IF(Expenses7[[#This Row],[Employee ID]]="","",IFERROR(VLOOKUP(Expenses7[[#This Row],[Employee ID]],[1]!EmployeeInfo[#Data],7,0),"ID ERROR")))</f>
        <v/>
      </c>
      <c r="I747" s="94"/>
      <c r="J747" s="126"/>
      <c r="K747" s="126"/>
      <c r="L747" s="104" t="str">
        <f>IF(Expenses7[[#This Row],[Employee ID]]="(enter ID)","(autofill)",IF(Expenses7[[#This Row],[Employee ID]]="","",IFERROR(ROUND(Expenses7[[#This Row],['# of Hours]]*Expenses7[[#This Row],[Hourly Rate]],2),0)))</f>
        <v/>
      </c>
      <c r="M747" s="104" t="str">
        <f>IF(Expenses7[[#This Row],[Employee ID]]="(enter ID)","(autofill)",IF(Expenses7[[#This Row],[Employee ID]]="","",IFERROR(ROUND(ROUND(Expenses7[[#This Row],[Miles Traveled]]*0.655,2)+Expenses7[[#This Row],[Meals 
Cost]]+Expenses7[[#This Row],[Lodging Cost]],2),0)))</f>
        <v/>
      </c>
      <c r="N747"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8" spans="1:14" x14ac:dyDescent="0.25">
      <c r="A748" s="89"/>
      <c r="B748" s="100" t="str">
        <f>IF(Expenses7[[#This Row],[Employee ID]]="(enter ID)","(autofill)",IF(Expenses7[[#This Row],[Employee ID]]="","",IFERROR(VLOOKUP(Expenses7[[#This Row],[Employee ID]],[1]!EmployeeInfo[#Data],3,0),"ID ERROR")))</f>
        <v/>
      </c>
      <c r="C748" s="90"/>
      <c r="D748" s="91"/>
      <c r="E748" s="92"/>
      <c r="F748" s="93"/>
      <c r="G748" s="136"/>
      <c r="H748" s="102" t="str">
        <f>IF(Expenses7[[#This Row],[Employee ID]]="(enter ID)","(autofill)",IF(Expenses7[[#This Row],[Employee ID]]="","",IFERROR(VLOOKUP(Expenses7[[#This Row],[Employee ID]],[1]!EmployeeInfo[#Data],7,0),"ID ERROR")))</f>
        <v/>
      </c>
      <c r="I748" s="94"/>
      <c r="J748" s="126"/>
      <c r="K748" s="126"/>
      <c r="L748" s="104" t="str">
        <f>IF(Expenses7[[#This Row],[Employee ID]]="(enter ID)","(autofill)",IF(Expenses7[[#This Row],[Employee ID]]="","",IFERROR(ROUND(Expenses7[[#This Row],['# of Hours]]*Expenses7[[#This Row],[Hourly Rate]],2),0)))</f>
        <v/>
      </c>
      <c r="M748" s="104" t="str">
        <f>IF(Expenses7[[#This Row],[Employee ID]]="(enter ID)","(autofill)",IF(Expenses7[[#This Row],[Employee ID]]="","",IFERROR(ROUND(ROUND(Expenses7[[#This Row],[Miles Traveled]]*0.655,2)+Expenses7[[#This Row],[Meals 
Cost]]+Expenses7[[#This Row],[Lodging Cost]],2),0)))</f>
        <v/>
      </c>
      <c r="N748"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49" spans="1:14" x14ac:dyDescent="0.25">
      <c r="A749" s="89"/>
      <c r="B749" s="100" t="str">
        <f>IF(Expenses7[[#This Row],[Employee ID]]="(enter ID)","(autofill)",IF(Expenses7[[#This Row],[Employee ID]]="","",IFERROR(VLOOKUP(Expenses7[[#This Row],[Employee ID]],[1]!EmployeeInfo[#Data],3,0),"ID ERROR")))</f>
        <v/>
      </c>
      <c r="C749" s="90"/>
      <c r="D749" s="91"/>
      <c r="E749" s="92"/>
      <c r="F749" s="93"/>
      <c r="G749" s="136"/>
      <c r="H749" s="102" t="str">
        <f>IF(Expenses7[[#This Row],[Employee ID]]="(enter ID)","(autofill)",IF(Expenses7[[#This Row],[Employee ID]]="","",IFERROR(VLOOKUP(Expenses7[[#This Row],[Employee ID]],[1]!EmployeeInfo[#Data],7,0),"ID ERROR")))</f>
        <v/>
      </c>
      <c r="I749" s="94"/>
      <c r="J749" s="126"/>
      <c r="K749" s="126"/>
      <c r="L749" s="104" t="str">
        <f>IF(Expenses7[[#This Row],[Employee ID]]="(enter ID)","(autofill)",IF(Expenses7[[#This Row],[Employee ID]]="","",IFERROR(ROUND(Expenses7[[#This Row],['# of Hours]]*Expenses7[[#This Row],[Hourly Rate]],2),0)))</f>
        <v/>
      </c>
      <c r="M749" s="104" t="str">
        <f>IF(Expenses7[[#This Row],[Employee ID]]="(enter ID)","(autofill)",IF(Expenses7[[#This Row],[Employee ID]]="","",IFERROR(ROUND(ROUND(Expenses7[[#This Row],[Miles Traveled]]*0.655,2)+Expenses7[[#This Row],[Meals 
Cost]]+Expenses7[[#This Row],[Lodging Cost]],2),0)))</f>
        <v/>
      </c>
      <c r="N749"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row r="750" spans="1:14" x14ac:dyDescent="0.25">
      <c r="A750" s="89"/>
      <c r="B750" s="100" t="str">
        <f>IF(Expenses7[[#This Row],[Employee ID]]="(enter ID)","(autofill)",IF(Expenses7[[#This Row],[Employee ID]]="","",IFERROR(VLOOKUP(Expenses7[[#This Row],[Employee ID]],[1]!EmployeeInfo[#Data],3,0),"ID ERROR")))</f>
        <v/>
      </c>
      <c r="C750" s="90"/>
      <c r="D750" s="91"/>
      <c r="E750" s="92"/>
      <c r="F750" s="93"/>
      <c r="G750" s="136"/>
      <c r="H750" s="102" t="str">
        <f>IF(Expenses7[[#This Row],[Employee ID]]="(enter ID)","(autofill)",IF(Expenses7[[#This Row],[Employee ID]]="","",IFERROR(VLOOKUP(Expenses7[[#This Row],[Employee ID]],[1]!EmployeeInfo[#Data],7,0),"ID ERROR")))</f>
        <v/>
      </c>
      <c r="I750" s="94"/>
      <c r="J750" s="126"/>
      <c r="K750" s="126"/>
      <c r="L750" s="104" t="str">
        <f>IF(Expenses7[[#This Row],[Employee ID]]="(enter ID)","(autofill)",IF(Expenses7[[#This Row],[Employee ID]]="","",IFERROR(ROUND(Expenses7[[#This Row],['# of Hours]]*Expenses7[[#This Row],[Hourly Rate]],2),0)))</f>
        <v/>
      </c>
      <c r="M750" s="104" t="str">
        <f>IF(Expenses7[[#This Row],[Employee ID]]="(enter ID)","(autofill)",IF(Expenses7[[#This Row],[Employee ID]]="","",IFERROR(ROUND(ROUND(Expenses7[[#This Row],[Miles Traveled]]*0.655,2)+Expenses7[[#This Row],[Meals 
Cost]]+Expenses7[[#This Row],[Lodging Cost]],2),0)))</f>
        <v/>
      </c>
      <c r="N750" s="106" t="str">
        <f>IF(Expenses7[[#This Row],[Employee ID]]="(enter ID)","(autofill)",IF(Expenses7[[#This Row],[Employee ID]]="","",IF(Expenses7[[#This Row],[Tuition Cost]]="(amount)",IFERROR(ROUND(Expenses7[[#This Row],[Time 
Cost]]+Expenses7[[#This Row],[Travel 
Cost]],2),0),IFERROR(ROUND(Expenses7[[#This Row],[Tuition Cost]]+Expenses7[[#This Row],[Time 
Cost]]+Expenses7[[#This Row],[Travel 
Cost]],2),0))))</f>
        <v/>
      </c>
    </row>
  </sheetData>
  <sheetProtection sheet="1" objects="1" scenarios="1" insertRows="0" deleteRows="0" sort="0"/>
  <mergeCells count="2">
    <mergeCell ref="B3:K3"/>
    <mergeCell ref="B5:K5"/>
  </mergeCells>
  <conditionalFormatting sqref="A19:N750">
    <cfRule type="cellIs" dxfId="23" priority="8" operator="equal">
      <formula>"(autofill)"</formula>
    </cfRule>
  </conditionalFormatting>
  <conditionalFormatting sqref="B19:B750 H19:H750">
    <cfRule type="cellIs" dxfId="22" priority="2" operator="equal">
      <formula>"ID ERROR"</formula>
    </cfRule>
  </conditionalFormatting>
  <conditionalFormatting sqref="A19:A750">
    <cfRule type="expression" dxfId="21" priority="1">
      <formula>OR($B19="ID ERROR",$H19="ID ERROR")</formula>
    </cfRule>
  </conditionalFormatting>
  <conditionalFormatting sqref="B9">
    <cfRule type="expression" dxfId="20" priority="5">
      <formula>$B$9="Invalid Entity ID"</formula>
    </cfRule>
  </conditionalFormatting>
  <conditionalFormatting sqref="K19:K750">
    <cfRule type="expression" dxfId="19" priority="7">
      <formula>AND($I19&lt;&gt;"(enter miles)",$I19&gt;0,$I19&lt;69.5,$K19&lt;&gt;"(amount)",$K19&gt;0)</formula>
    </cfRule>
  </conditionalFormatting>
  <conditionalFormatting sqref="J19:J750">
    <cfRule type="expression" dxfId="18" priority="6">
      <formula>AND(OR($I19="(enter miles)",$I19=0),$J19&lt;&gt;"(amount)",$J19&gt;0)</formula>
    </cfRule>
  </conditionalFormatting>
  <dataValidations count="2">
    <dataValidation allowBlank="1" showInputMessage="1" showErrorMessage="1" prompt="Must be single date between 4/15/22 and 6/30/23." sqref="E19:E750"/>
    <dataValidation allowBlank="1" showInputMessage="1" showErrorMessage="1" prompt="If &quot;ID ERROR&quot; appears in this cell, ensure the Employee ID is listed on the &quot;Employee Information&quot; tab exactly as it has been entered on this tab. " sqref="B19:B750 H19:H750"/>
  </dataValidations>
  <hyperlinks>
    <hyperlink ref="B3:G3" r:id="rId1" display="Submit form in Excel format to ODE.SubReimbursementGrant@ode.oregon.gov"/>
    <hyperlink ref="B5:G5" r:id="rId2" display="Visit our Substitute Training Reimbursement Grant page for more information"/>
  </hyperlinks>
  <pageMargins left="0.7" right="0.7" top="0.75" bottom="0.75" header="0.3" footer="0.3"/>
  <pageSetup scale="52" fitToHeight="0" orientation="landscape" r:id="rId3"/>
  <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4" id="{1EDEA696-1FCB-4CF4-B8E7-713A36A555C2}">
            <xm:f>AND($E19&lt;&gt;"(date)",$E19&lt;&gt;"",OR($E19&lt;'[Substitute and IA Training Reimbursement Form Example 3.21.23.xlsx]Drop Down Values'!#REF!,$E19&gt;'[Substitute and IA Training Reimbursement Form Example 3.21.23.xlsx]Drop Down Values'!#REF!))</xm:f>
            <x14:dxf>
              <font>
                <b/>
                <i val="0"/>
                <color rgb="FFC00000"/>
              </font>
              <fill>
                <patternFill>
                  <bgColor theme="4" tint="0.79998168889431442"/>
                </patternFill>
              </fill>
            </x14:dxf>
          </x14:cfRule>
          <xm:sqref>E19:E750</xm:sqref>
        </x14:conditionalFormatting>
        <x14:conditionalFormatting xmlns:xm="http://schemas.microsoft.com/office/excel/2006/main">
          <x14:cfRule type="cellIs" priority="3" operator="notEqual" id="{224FF4C9-572D-4E16-8255-03B692569269}">
            <xm:f>'[Substitute and IA Training Reimbursement Form Example 3.21.23.xlsx]Drop Down Values'!#REF!</xm:f>
            <x14:dxf>
              <fill>
                <patternFill>
                  <bgColor theme="4" tint="0.79998168889431442"/>
                </patternFill>
              </fill>
            </x14:dxf>
          </x14:cfRule>
          <xm:sqref>B16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If one of the &quot;Other&quot; training types is selected, please indicate the specific topic covered in the &quot;Training Name&quot; column.">
          <x14:formula1>
            <xm:f>'G:\_11 Substitute Training Reimbursement Grant\02 Program Development\Reimbursement\[Substitute and IA Training Reimbursement Form Example 3.21.23.xlsx]Drop Down Values'!#REF!</xm:f>
          </x14:formula1>
          <xm:sqref>C19:C750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pageSetUpPr autoPageBreaks="0"/>
  </sheetPr>
  <dimension ref="B2:D11"/>
  <sheetViews>
    <sheetView showGridLines="0" showRowColHeaders="0" workbookViewId="0">
      <selection activeCell="A75" sqref="A75"/>
    </sheetView>
  </sheetViews>
  <sheetFormatPr defaultColWidth="9.140625" defaultRowHeight="15" x14ac:dyDescent="0.25"/>
  <cols>
    <col min="1" max="1" width="2.7109375" style="51" customWidth="1"/>
    <col min="2" max="2" width="14.7109375" style="51" bestFit="1" customWidth="1"/>
    <col min="3" max="3" width="24.7109375" style="51" bestFit="1" customWidth="1"/>
    <col min="4" max="4" width="75.28515625" style="51" bestFit="1" customWidth="1"/>
    <col min="5" max="16384" width="9.140625" style="51"/>
  </cols>
  <sheetData>
    <row r="2" spans="2:4" x14ac:dyDescent="0.25">
      <c r="B2" s="62" t="s">
        <v>231</v>
      </c>
      <c r="C2" s="62" t="s">
        <v>232</v>
      </c>
      <c r="D2" s="62" t="s">
        <v>233</v>
      </c>
    </row>
    <row r="3" spans="2:4" x14ac:dyDescent="0.25">
      <c r="B3" s="63" t="s">
        <v>221</v>
      </c>
      <c r="C3" s="63" t="s">
        <v>236</v>
      </c>
      <c r="D3" s="63" t="s">
        <v>239</v>
      </c>
    </row>
    <row r="4" spans="2:4" x14ac:dyDescent="0.25">
      <c r="B4" s="63" t="s">
        <v>221</v>
      </c>
      <c r="C4" s="63" t="s">
        <v>317</v>
      </c>
      <c r="D4" s="63" t="s">
        <v>238</v>
      </c>
    </row>
    <row r="5" spans="2:4" x14ac:dyDescent="0.25">
      <c r="B5" s="64" t="s">
        <v>221</v>
      </c>
      <c r="C5" s="64" t="s">
        <v>237</v>
      </c>
      <c r="D5" s="64" t="s">
        <v>240</v>
      </c>
    </row>
    <row r="6" spans="2:4" x14ac:dyDescent="0.25">
      <c r="B6" s="65" t="s">
        <v>227</v>
      </c>
      <c r="C6" s="65" t="s">
        <v>245</v>
      </c>
      <c r="D6" s="65" t="s">
        <v>247</v>
      </c>
    </row>
    <row r="7" spans="2:4" x14ac:dyDescent="0.25">
      <c r="B7" s="66" t="s">
        <v>227</v>
      </c>
      <c r="C7" s="66" t="s">
        <v>246</v>
      </c>
      <c r="D7" s="66" t="s">
        <v>318</v>
      </c>
    </row>
    <row r="8" spans="2:4" x14ac:dyDescent="0.25">
      <c r="B8" s="97" t="s">
        <v>235</v>
      </c>
      <c r="C8" s="97" t="s">
        <v>248</v>
      </c>
      <c r="D8" s="98" t="s">
        <v>252</v>
      </c>
    </row>
    <row r="9" spans="2:4" x14ac:dyDescent="0.25">
      <c r="B9" s="97" t="s">
        <v>235</v>
      </c>
      <c r="C9" s="97" t="s">
        <v>249</v>
      </c>
      <c r="D9" s="97" t="s">
        <v>253</v>
      </c>
    </row>
    <row r="10" spans="2:4" x14ac:dyDescent="0.25">
      <c r="B10" s="97" t="s">
        <v>235</v>
      </c>
      <c r="C10" s="97" t="s">
        <v>250</v>
      </c>
      <c r="D10" s="97" t="s">
        <v>254</v>
      </c>
    </row>
    <row r="11" spans="2:4" x14ac:dyDescent="0.25">
      <c r="B11" s="97" t="s">
        <v>235</v>
      </c>
      <c r="C11" s="97" t="s">
        <v>251</v>
      </c>
      <c r="D11" s="97" t="s">
        <v>312</v>
      </c>
    </row>
  </sheetData>
  <sheetProtection sheet="1" objects="1" scenarios="1"/>
  <pageMargins left="0.7" right="0.7" top="0.75" bottom="0.75" header="0.3" footer="0.3"/>
  <pageSetup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D68"/>
  <sheetViews>
    <sheetView showGridLines="0" showRowColHeaders="0" workbookViewId="0"/>
  </sheetViews>
  <sheetFormatPr defaultColWidth="9.140625" defaultRowHeight="15" x14ac:dyDescent="0.25"/>
  <cols>
    <col min="1" max="1" width="2.7109375" style="51" customWidth="1"/>
    <col min="2" max="2" width="30.7109375" style="51" customWidth="1"/>
    <col min="3" max="3" width="9.140625" style="51"/>
    <col min="4" max="4" width="11.5703125" style="51" bestFit="1" customWidth="1"/>
    <col min="5" max="16384" width="9.140625" style="51"/>
  </cols>
  <sheetData>
    <row r="2" spans="2:4" x14ac:dyDescent="0.25">
      <c r="B2" s="96" t="s">
        <v>221</v>
      </c>
      <c r="D2" s="122">
        <v>44666</v>
      </c>
    </row>
    <row r="3" spans="2:4" x14ac:dyDescent="0.25">
      <c r="B3" s="51" t="s">
        <v>236</v>
      </c>
      <c r="D3" s="122">
        <v>45107</v>
      </c>
    </row>
    <row r="4" spans="2:4" x14ac:dyDescent="0.25">
      <c r="B4" s="51" t="s">
        <v>317</v>
      </c>
    </row>
    <row r="5" spans="2:4" x14ac:dyDescent="0.25">
      <c r="B5" s="51" t="s">
        <v>237</v>
      </c>
      <c r="D5" s="138">
        <f>SUM(Expenses[Tuition Cost])+SUM(Expenses[Time 
Cost])+SUM(Expenses[Travel 
Cost])</f>
        <v>0</v>
      </c>
    </row>
    <row r="6" spans="2:4" x14ac:dyDescent="0.25">
      <c r="B6" s="51" t="s">
        <v>215</v>
      </c>
      <c r="D6" s="137">
        <f>SUM(Expenses[Total Reimbursement])</f>
        <v>0</v>
      </c>
    </row>
    <row r="8" spans="2:4" x14ac:dyDescent="0.25">
      <c r="B8" s="96" t="s">
        <v>234</v>
      </c>
      <c r="D8" s="137"/>
    </row>
    <row r="9" spans="2:4" x14ac:dyDescent="0.25">
      <c r="B9" s="51" t="s">
        <v>241</v>
      </c>
    </row>
    <row r="10" spans="2:4" x14ac:dyDescent="0.25">
      <c r="B10" s="51" t="s">
        <v>242</v>
      </c>
    </row>
    <row r="11" spans="2:4" x14ac:dyDescent="0.25">
      <c r="B11" s="51" t="s">
        <v>243</v>
      </c>
    </row>
    <row r="12" spans="2:4" x14ac:dyDescent="0.25">
      <c r="B12" s="51" t="s">
        <v>244</v>
      </c>
    </row>
    <row r="13" spans="2:4" x14ac:dyDescent="0.25">
      <c r="B13" s="51" t="s">
        <v>287</v>
      </c>
    </row>
    <row r="14" spans="2:4" x14ac:dyDescent="0.25">
      <c r="B14" s="51" t="s">
        <v>215</v>
      </c>
    </row>
    <row r="16" spans="2:4" x14ac:dyDescent="0.25">
      <c r="B16" s="96" t="s">
        <v>227</v>
      </c>
    </row>
    <row r="17" spans="2:2" x14ac:dyDescent="0.25">
      <c r="B17" s="51" t="s">
        <v>245</v>
      </c>
    </row>
    <row r="18" spans="2:2" x14ac:dyDescent="0.25">
      <c r="B18" s="51" t="s">
        <v>246</v>
      </c>
    </row>
    <row r="19" spans="2:2" x14ac:dyDescent="0.25">
      <c r="B19" s="51" t="s">
        <v>215</v>
      </c>
    </row>
    <row r="21" spans="2:2" x14ac:dyDescent="0.25">
      <c r="B21" s="96" t="s">
        <v>235</v>
      </c>
    </row>
    <row r="22" spans="2:2" x14ac:dyDescent="0.25">
      <c r="B22" s="51" t="s">
        <v>248</v>
      </c>
    </row>
    <row r="23" spans="2:2" x14ac:dyDescent="0.25">
      <c r="B23" s="51" t="s">
        <v>249</v>
      </c>
    </row>
    <row r="24" spans="2:2" x14ac:dyDescent="0.25">
      <c r="B24" s="51" t="s">
        <v>250</v>
      </c>
    </row>
    <row r="25" spans="2:2" x14ac:dyDescent="0.25">
      <c r="B25" s="51" t="s">
        <v>251</v>
      </c>
    </row>
    <row r="26" spans="2:2" x14ac:dyDescent="0.25">
      <c r="B26" s="51" t="s">
        <v>215</v>
      </c>
    </row>
    <row r="28" spans="2:2" x14ac:dyDescent="0.25">
      <c r="B28" s="96" t="s">
        <v>229</v>
      </c>
    </row>
    <row r="29" spans="2:2" x14ac:dyDescent="0.25">
      <c r="B29" s="51" t="s">
        <v>255</v>
      </c>
    </row>
    <row r="30" spans="2:2" x14ac:dyDescent="0.25">
      <c r="B30" s="51" t="s">
        <v>256</v>
      </c>
    </row>
    <row r="31" spans="2:2" x14ac:dyDescent="0.25">
      <c r="B31" s="51" t="s">
        <v>257</v>
      </c>
    </row>
    <row r="32" spans="2:2" x14ac:dyDescent="0.25">
      <c r="B32" s="51" t="s">
        <v>215</v>
      </c>
    </row>
    <row r="34" spans="2:2" x14ac:dyDescent="0.25">
      <c r="B34" s="96" t="s">
        <v>230</v>
      </c>
    </row>
    <row r="35" spans="2:2" x14ac:dyDescent="0.25">
      <c r="B35" s="51" t="s">
        <v>258</v>
      </c>
    </row>
    <row r="36" spans="2:2" x14ac:dyDescent="0.25">
      <c r="B36" s="51" t="s">
        <v>259</v>
      </c>
    </row>
    <row r="37" spans="2:2" x14ac:dyDescent="0.25">
      <c r="B37" s="51" t="s">
        <v>306</v>
      </c>
    </row>
    <row r="38" spans="2:2" x14ac:dyDescent="0.25">
      <c r="B38" s="51" t="s">
        <v>260</v>
      </c>
    </row>
    <row r="39" spans="2:2" x14ac:dyDescent="0.25">
      <c r="B39" s="51" t="s">
        <v>261</v>
      </c>
    </row>
    <row r="40" spans="2:2" x14ac:dyDescent="0.25">
      <c r="B40" s="51" t="s">
        <v>262</v>
      </c>
    </row>
    <row r="41" spans="2:2" x14ac:dyDescent="0.25">
      <c r="B41" s="51" t="s">
        <v>263</v>
      </c>
    </row>
    <row r="42" spans="2:2" x14ac:dyDescent="0.25">
      <c r="B42" s="51" t="s">
        <v>215</v>
      </c>
    </row>
    <row r="44" spans="2:2" x14ac:dyDescent="0.25">
      <c r="B44" s="96" t="s">
        <v>222</v>
      </c>
    </row>
    <row r="45" spans="2:2" x14ac:dyDescent="0.25">
      <c r="B45" t="s">
        <v>264</v>
      </c>
    </row>
    <row r="46" spans="2:2" x14ac:dyDescent="0.25">
      <c r="B46" t="s">
        <v>265</v>
      </c>
    </row>
    <row r="47" spans="2:2" x14ac:dyDescent="0.25">
      <c r="B47" t="s">
        <v>266</v>
      </c>
    </row>
    <row r="48" spans="2:2" x14ac:dyDescent="0.25">
      <c r="B48" t="s">
        <v>267</v>
      </c>
    </row>
    <row r="49" spans="2:2" x14ac:dyDescent="0.25">
      <c r="B49" t="s">
        <v>268</v>
      </c>
    </row>
    <row r="50" spans="2:2" x14ac:dyDescent="0.25">
      <c r="B50" t="s">
        <v>269</v>
      </c>
    </row>
    <row r="51" spans="2:2" x14ac:dyDescent="0.25">
      <c r="B51" t="s">
        <v>270</v>
      </c>
    </row>
    <row r="52" spans="2:2" x14ac:dyDescent="0.25">
      <c r="B52" t="s">
        <v>271</v>
      </c>
    </row>
    <row r="53" spans="2:2" x14ac:dyDescent="0.25">
      <c r="B53" t="s">
        <v>272</v>
      </c>
    </row>
    <row r="54" spans="2:2" x14ac:dyDescent="0.25">
      <c r="B54" t="s">
        <v>273</v>
      </c>
    </row>
    <row r="55" spans="2:2" x14ac:dyDescent="0.25">
      <c r="B55" t="s">
        <v>277</v>
      </c>
    </row>
    <row r="56" spans="2:2" x14ac:dyDescent="0.25">
      <c r="B56" t="s">
        <v>280</v>
      </c>
    </row>
    <row r="57" spans="2:2" x14ac:dyDescent="0.25">
      <c r="B57" t="s">
        <v>274</v>
      </c>
    </row>
    <row r="58" spans="2:2" x14ac:dyDescent="0.25">
      <c r="B58" t="s">
        <v>275</v>
      </c>
    </row>
    <row r="59" spans="2:2" x14ac:dyDescent="0.25">
      <c r="B59" t="s">
        <v>276</v>
      </c>
    </row>
    <row r="60" spans="2:2" x14ac:dyDescent="0.25">
      <c r="B60" t="s">
        <v>278</v>
      </c>
    </row>
    <row r="61" spans="2:2" x14ac:dyDescent="0.25">
      <c r="B61" t="s">
        <v>279</v>
      </c>
    </row>
    <row r="62" spans="2:2" x14ac:dyDescent="0.25">
      <c r="B62" t="s">
        <v>281</v>
      </c>
    </row>
    <row r="63" spans="2:2" x14ac:dyDescent="0.25">
      <c r="B63" t="s">
        <v>282</v>
      </c>
    </row>
    <row r="64" spans="2:2" x14ac:dyDescent="0.25">
      <c r="B64" t="s">
        <v>283</v>
      </c>
    </row>
    <row r="65" spans="2:2" x14ac:dyDescent="0.25">
      <c r="B65" t="s">
        <v>284</v>
      </c>
    </row>
    <row r="66" spans="2:2" x14ac:dyDescent="0.25">
      <c r="B66" t="s">
        <v>285</v>
      </c>
    </row>
    <row r="67" spans="2:2" x14ac:dyDescent="0.25">
      <c r="B67" t="s">
        <v>286</v>
      </c>
    </row>
    <row r="68" spans="2:2" x14ac:dyDescent="0.25">
      <c r="B68" s="51" t="s">
        <v>215</v>
      </c>
    </row>
  </sheetData>
  <sheetProtection selectLockedCells="1" selectUnlockedCells="1"/>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7"/>
  <sheetViews>
    <sheetView showGridLines="0" workbookViewId="0">
      <pane ySplit="1" topLeftCell="A2" activePane="bottomLeft" state="frozen"/>
      <selection pane="bottomLeft"/>
    </sheetView>
  </sheetViews>
  <sheetFormatPr defaultColWidth="9.140625" defaultRowHeight="15" x14ac:dyDescent="0.25"/>
  <cols>
    <col min="1" max="1" width="9.5703125" style="33" bestFit="1" customWidth="1"/>
    <col min="2" max="2" width="33.28515625" style="34" bestFit="1" customWidth="1"/>
    <col min="3" max="16384" width="9.140625" style="3"/>
  </cols>
  <sheetData>
    <row r="1" spans="1:2" ht="15.75" thickBot="1" x14ac:dyDescent="0.3">
      <c r="A1" s="38" t="s">
        <v>0</v>
      </c>
      <c r="B1" s="39" t="s">
        <v>1</v>
      </c>
    </row>
    <row r="2" spans="1:2" x14ac:dyDescent="0.25">
      <c r="A2" s="35">
        <v>2063</v>
      </c>
      <c r="B2" s="36" t="s">
        <v>2</v>
      </c>
    </row>
    <row r="3" spans="1:2" x14ac:dyDescent="0.25">
      <c r="A3" s="35">
        <v>2113</v>
      </c>
      <c r="B3" s="36" t="s">
        <v>3</v>
      </c>
    </row>
    <row r="4" spans="1:2" x14ac:dyDescent="0.25">
      <c r="A4" s="35">
        <v>1899</v>
      </c>
      <c r="B4" s="36" t="s">
        <v>4</v>
      </c>
    </row>
    <row r="5" spans="1:2" x14ac:dyDescent="0.25">
      <c r="A5" s="35">
        <v>2252</v>
      </c>
      <c r="B5" s="36" t="s">
        <v>5</v>
      </c>
    </row>
    <row r="6" spans="1:2" x14ac:dyDescent="0.25">
      <c r="A6" s="35">
        <v>2111</v>
      </c>
      <c r="B6" s="36" t="s">
        <v>6</v>
      </c>
    </row>
    <row r="7" spans="1:2" x14ac:dyDescent="0.25">
      <c r="A7" s="35">
        <v>2005</v>
      </c>
      <c r="B7" s="36" t="s">
        <v>7</v>
      </c>
    </row>
    <row r="8" spans="1:2" x14ac:dyDescent="0.25">
      <c r="A8" s="35">
        <v>2115</v>
      </c>
      <c r="B8" s="36" t="s">
        <v>8</v>
      </c>
    </row>
    <row r="9" spans="1:2" x14ac:dyDescent="0.25">
      <c r="A9" s="35">
        <v>2041</v>
      </c>
      <c r="B9" s="36" t="s">
        <v>9</v>
      </c>
    </row>
    <row r="10" spans="1:2" x14ac:dyDescent="0.25">
      <c r="A10" s="35">
        <v>2051</v>
      </c>
      <c r="B10" s="36" t="s">
        <v>10</v>
      </c>
    </row>
    <row r="11" spans="1:2" x14ac:dyDescent="0.25">
      <c r="A11" s="35">
        <v>1933</v>
      </c>
      <c r="B11" s="36" t="s">
        <v>11</v>
      </c>
    </row>
    <row r="12" spans="1:2" x14ac:dyDescent="0.25">
      <c r="A12" s="35">
        <v>2208</v>
      </c>
      <c r="B12" s="36" t="s">
        <v>12</v>
      </c>
    </row>
    <row r="13" spans="1:2" x14ac:dyDescent="0.25">
      <c r="A13" s="35">
        <v>1894</v>
      </c>
      <c r="B13" s="36" t="s">
        <v>13</v>
      </c>
    </row>
    <row r="14" spans="1:2" x14ac:dyDescent="0.25">
      <c r="A14" s="35">
        <v>1969</v>
      </c>
      <c r="B14" s="36" t="s">
        <v>14</v>
      </c>
    </row>
    <row r="15" spans="1:2" x14ac:dyDescent="0.25">
      <c r="A15" s="35">
        <v>2240</v>
      </c>
      <c r="B15" s="36" t="s">
        <v>15</v>
      </c>
    </row>
    <row r="16" spans="1:2" x14ac:dyDescent="0.25">
      <c r="A16" s="35">
        <v>2243</v>
      </c>
      <c r="B16" s="36" t="s">
        <v>16</v>
      </c>
    </row>
    <row r="17" spans="1:2" x14ac:dyDescent="0.25">
      <c r="A17" s="35">
        <v>1976</v>
      </c>
      <c r="B17" s="36" t="s">
        <v>17</v>
      </c>
    </row>
    <row r="18" spans="1:2" x14ac:dyDescent="0.25">
      <c r="A18" s="35">
        <v>2088</v>
      </c>
      <c r="B18" s="36" t="s">
        <v>18</v>
      </c>
    </row>
    <row r="19" spans="1:2" x14ac:dyDescent="0.25">
      <c r="A19" s="35">
        <v>2095</v>
      </c>
      <c r="B19" s="36" t="s">
        <v>19</v>
      </c>
    </row>
    <row r="20" spans="1:2" x14ac:dyDescent="0.25">
      <c r="A20" s="35">
        <v>2052</v>
      </c>
      <c r="B20" s="36" t="s">
        <v>20</v>
      </c>
    </row>
    <row r="21" spans="1:2" x14ac:dyDescent="0.25">
      <c r="A21" s="35">
        <v>1974</v>
      </c>
      <c r="B21" s="36" t="s">
        <v>21</v>
      </c>
    </row>
    <row r="22" spans="1:2" x14ac:dyDescent="0.25">
      <c r="A22" s="35">
        <v>1896</v>
      </c>
      <c r="B22" s="36" t="s">
        <v>22</v>
      </c>
    </row>
    <row r="23" spans="1:2" x14ac:dyDescent="0.25">
      <c r="A23" s="35">
        <v>2046</v>
      </c>
      <c r="B23" s="36" t="s">
        <v>23</v>
      </c>
    </row>
    <row r="24" spans="1:2" x14ac:dyDescent="0.25">
      <c r="A24" s="35">
        <v>1995</v>
      </c>
      <c r="B24" s="36" t="s">
        <v>24</v>
      </c>
    </row>
    <row r="25" spans="1:2" x14ac:dyDescent="0.25">
      <c r="A25" s="35">
        <v>1929</v>
      </c>
      <c r="B25" s="36" t="s">
        <v>25</v>
      </c>
    </row>
    <row r="26" spans="1:2" x14ac:dyDescent="0.25">
      <c r="A26" s="35">
        <v>2139</v>
      </c>
      <c r="B26" s="36" t="s">
        <v>26</v>
      </c>
    </row>
    <row r="27" spans="1:2" x14ac:dyDescent="0.25">
      <c r="A27" s="35">
        <v>2185</v>
      </c>
      <c r="B27" s="36" t="s">
        <v>27</v>
      </c>
    </row>
    <row r="28" spans="1:2" x14ac:dyDescent="0.25">
      <c r="A28" s="35">
        <v>1972</v>
      </c>
      <c r="B28" s="36" t="s">
        <v>28</v>
      </c>
    </row>
    <row r="29" spans="1:2" x14ac:dyDescent="0.25">
      <c r="A29" s="35">
        <v>2105</v>
      </c>
      <c r="B29" s="36" t="s">
        <v>29</v>
      </c>
    </row>
    <row r="30" spans="1:2" x14ac:dyDescent="0.25">
      <c r="A30" s="35">
        <v>2042</v>
      </c>
      <c r="B30" s="36" t="s">
        <v>30</v>
      </c>
    </row>
    <row r="31" spans="1:2" x14ac:dyDescent="0.25">
      <c r="A31" s="35">
        <v>2191</v>
      </c>
      <c r="B31" s="36" t="s">
        <v>31</v>
      </c>
    </row>
    <row r="32" spans="1:2" x14ac:dyDescent="0.25">
      <c r="A32" s="35">
        <v>1945</v>
      </c>
      <c r="B32" s="36" t="s">
        <v>33</v>
      </c>
    </row>
    <row r="33" spans="1:2" x14ac:dyDescent="0.25">
      <c r="A33" s="35">
        <v>1927</v>
      </c>
      <c r="B33" s="36" t="s">
        <v>34</v>
      </c>
    </row>
    <row r="34" spans="1:2" x14ac:dyDescent="0.25">
      <c r="A34" s="35">
        <v>2006</v>
      </c>
      <c r="B34" s="36" t="s">
        <v>36</v>
      </c>
    </row>
    <row r="35" spans="1:2" x14ac:dyDescent="0.25">
      <c r="A35" s="35">
        <v>1965</v>
      </c>
      <c r="B35" s="36" t="s">
        <v>37</v>
      </c>
    </row>
    <row r="36" spans="1:2" x14ac:dyDescent="0.25">
      <c r="A36" s="35">
        <v>1964</v>
      </c>
      <c r="B36" s="36" t="s">
        <v>38</v>
      </c>
    </row>
    <row r="37" spans="1:2" x14ac:dyDescent="0.25">
      <c r="A37" s="35">
        <v>2186</v>
      </c>
      <c r="B37" s="36" t="s">
        <v>39</v>
      </c>
    </row>
    <row r="38" spans="1:2" x14ac:dyDescent="0.25">
      <c r="A38" s="35">
        <v>1901</v>
      </c>
      <c r="B38" s="36" t="s">
        <v>40</v>
      </c>
    </row>
    <row r="39" spans="1:2" x14ac:dyDescent="0.25">
      <c r="A39" s="35">
        <v>2216</v>
      </c>
      <c r="B39" s="36" t="s">
        <v>41</v>
      </c>
    </row>
    <row r="40" spans="1:2" x14ac:dyDescent="0.25">
      <c r="A40" s="35">
        <v>2086</v>
      </c>
      <c r="B40" s="36" t="s">
        <v>42</v>
      </c>
    </row>
    <row r="41" spans="1:2" x14ac:dyDescent="0.25">
      <c r="A41" s="35">
        <v>1970</v>
      </c>
      <c r="B41" s="36" t="s">
        <v>43</v>
      </c>
    </row>
    <row r="42" spans="1:2" x14ac:dyDescent="0.25">
      <c r="A42" s="35">
        <v>2089</v>
      </c>
      <c r="B42" s="36" t="s">
        <v>44</v>
      </c>
    </row>
    <row r="43" spans="1:2" x14ac:dyDescent="0.25">
      <c r="A43" s="35">
        <v>2050</v>
      </c>
      <c r="B43" s="36" t="s">
        <v>45</v>
      </c>
    </row>
    <row r="44" spans="1:2" x14ac:dyDescent="0.25">
      <c r="A44" s="35">
        <v>2190</v>
      </c>
      <c r="B44" s="36" t="s">
        <v>46</v>
      </c>
    </row>
    <row r="45" spans="1:2" x14ac:dyDescent="0.25">
      <c r="A45" s="35">
        <v>2187</v>
      </c>
      <c r="B45" s="36" t="s">
        <v>47</v>
      </c>
    </row>
    <row r="46" spans="1:2" x14ac:dyDescent="0.25">
      <c r="A46" s="35">
        <v>2253</v>
      </c>
      <c r="B46" s="36" t="s">
        <v>48</v>
      </c>
    </row>
    <row r="47" spans="1:2" x14ac:dyDescent="0.25">
      <c r="A47" s="35">
        <v>2011</v>
      </c>
      <c r="B47" s="36" t="s">
        <v>49</v>
      </c>
    </row>
    <row r="48" spans="1:2" x14ac:dyDescent="0.25">
      <c r="A48" s="35">
        <v>2017</v>
      </c>
      <c r="B48" s="36" t="s">
        <v>50</v>
      </c>
    </row>
    <row r="49" spans="1:2" x14ac:dyDescent="0.25">
      <c r="A49" s="35">
        <v>2021</v>
      </c>
      <c r="B49" s="36" t="s">
        <v>51</v>
      </c>
    </row>
    <row r="50" spans="1:2" x14ac:dyDescent="0.25">
      <c r="A50" s="35">
        <v>1993</v>
      </c>
      <c r="B50" s="36" t="s">
        <v>290</v>
      </c>
    </row>
    <row r="51" spans="1:2" x14ac:dyDescent="0.25">
      <c r="A51" s="37">
        <v>1991</v>
      </c>
      <c r="B51" s="36" t="s">
        <v>291</v>
      </c>
    </row>
    <row r="52" spans="1:2" x14ac:dyDescent="0.25">
      <c r="A52" s="37">
        <v>2019</v>
      </c>
      <c r="B52" s="36" t="s">
        <v>53</v>
      </c>
    </row>
    <row r="53" spans="1:2" x14ac:dyDescent="0.25">
      <c r="A53" s="37">
        <v>2229</v>
      </c>
      <c r="B53" s="36" t="s">
        <v>54</v>
      </c>
    </row>
    <row r="54" spans="1:2" x14ac:dyDescent="0.25">
      <c r="A54" s="35">
        <v>2043</v>
      </c>
      <c r="B54" s="36" t="s">
        <v>55</v>
      </c>
    </row>
    <row r="55" spans="1:2" x14ac:dyDescent="0.25">
      <c r="A55" s="35">
        <v>2203</v>
      </c>
      <c r="B55" s="36" t="s">
        <v>56</v>
      </c>
    </row>
    <row r="56" spans="1:2" x14ac:dyDescent="0.25">
      <c r="A56" s="35">
        <v>2217</v>
      </c>
      <c r="B56" s="36" t="s">
        <v>57</v>
      </c>
    </row>
    <row r="57" spans="1:2" x14ac:dyDescent="0.25">
      <c r="A57" s="35">
        <v>1998</v>
      </c>
      <c r="B57" s="36" t="s">
        <v>58</v>
      </c>
    </row>
    <row r="58" spans="1:2" x14ac:dyDescent="0.25">
      <c r="A58" s="35">
        <v>2221</v>
      </c>
      <c r="B58" s="36" t="s">
        <v>59</v>
      </c>
    </row>
    <row r="59" spans="1:2" x14ac:dyDescent="0.25">
      <c r="A59" s="35">
        <v>1930</v>
      </c>
      <c r="B59" s="36" t="s">
        <v>60</v>
      </c>
    </row>
    <row r="60" spans="1:2" x14ac:dyDescent="0.25">
      <c r="A60" s="35">
        <v>2082</v>
      </c>
      <c r="B60" s="36" t="s">
        <v>61</v>
      </c>
    </row>
    <row r="61" spans="1:2" x14ac:dyDescent="0.25">
      <c r="A61" s="35">
        <v>2193</v>
      </c>
      <c r="B61" s="36" t="s">
        <v>62</v>
      </c>
    </row>
    <row r="62" spans="1:2" x14ac:dyDescent="0.25">
      <c r="A62" s="35">
        <v>2084</v>
      </c>
      <c r="B62" s="36" t="s">
        <v>63</v>
      </c>
    </row>
    <row r="63" spans="1:2" x14ac:dyDescent="0.25">
      <c r="A63" s="35">
        <v>2241</v>
      </c>
      <c r="B63" s="36" t="s">
        <v>64</v>
      </c>
    </row>
    <row r="64" spans="1:2" x14ac:dyDescent="0.25">
      <c r="A64" s="35">
        <v>2248</v>
      </c>
      <c r="B64" s="36" t="s">
        <v>65</v>
      </c>
    </row>
    <row r="65" spans="1:2" x14ac:dyDescent="0.25">
      <c r="A65" s="35">
        <v>2020</v>
      </c>
      <c r="B65" s="36" t="s">
        <v>66</v>
      </c>
    </row>
    <row r="66" spans="1:2" x14ac:dyDescent="0.25">
      <c r="A66" s="35">
        <v>2245</v>
      </c>
      <c r="B66" s="36" t="s">
        <v>67</v>
      </c>
    </row>
    <row r="67" spans="1:2" x14ac:dyDescent="0.25">
      <c r="A67" s="35">
        <v>2137</v>
      </c>
      <c r="B67" s="36" t="s">
        <v>68</v>
      </c>
    </row>
    <row r="68" spans="1:2" x14ac:dyDescent="0.25">
      <c r="A68" s="35">
        <v>1931</v>
      </c>
      <c r="B68" s="36" t="s">
        <v>69</v>
      </c>
    </row>
    <row r="69" spans="1:2" x14ac:dyDescent="0.25">
      <c r="A69" s="35">
        <v>2000</v>
      </c>
      <c r="B69" s="36" t="s">
        <v>70</v>
      </c>
    </row>
    <row r="70" spans="1:2" x14ac:dyDescent="0.25">
      <c r="A70" s="35">
        <v>1992</v>
      </c>
      <c r="B70" s="36" t="s">
        <v>71</v>
      </c>
    </row>
    <row r="71" spans="1:2" x14ac:dyDescent="0.25">
      <c r="A71" s="35">
        <v>2054</v>
      </c>
      <c r="B71" s="36" t="s">
        <v>73</v>
      </c>
    </row>
    <row r="72" spans="1:2" x14ac:dyDescent="0.25">
      <c r="A72" s="35">
        <v>2100</v>
      </c>
      <c r="B72" s="36" t="s">
        <v>74</v>
      </c>
    </row>
    <row r="73" spans="1:2" x14ac:dyDescent="0.25">
      <c r="A73" s="35">
        <v>2183</v>
      </c>
      <c r="B73" s="36" t="s">
        <v>75</v>
      </c>
    </row>
    <row r="74" spans="1:2" x14ac:dyDescent="0.25">
      <c r="A74" s="35">
        <v>2014</v>
      </c>
      <c r="B74" s="36" t="s">
        <v>292</v>
      </c>
    </row>
    <row r="75" spans="1:2" x14ac:dyDescent="0.25">
      <c r="A75" s="35">
        <v>2015</v>
      </c>
      <c r="B75" s="36" t="s">
        <v>293</v>
      </c>
    </row>
    <row r="76" spans="1:2" x14ac:dyDescent="0.25">
      <c r="A76" s="37">
        <v>2023</v>
      </c>
      <c r="B76" s="36" t="s">
        <v>294</v>
      </c>
    </row>
    <row r="77" spans="1:2" x14ac:dyDescent="0.25">
      <c r="A77" s="37">
        <v>2114</v>
      </c>
      <c r="B77" s="36" t="s">
        <v>77</v>
      </c>
    </row>
    <row r="78" spans="1:2" x14ac:dyDescent="0.25">
      <c r="A78" s="37">
        <v>2099</v>
      </c>
      <c r="B78" s="36" t="s">
        <v>78</v>
      </c>
    </row>
    <row r="79" spans="1:2" x14ac:dyDescent="0.25">
      <c r="A79" s="37">
        <v>2201</v>
      </c>
      <c r="B79" s="36" t="s">
        <v>79</v>
      </c>
    </row>
    <row r="80" spans="1:2" x14ac:dyDescent="0.25">
      <c r="A80" s="37">
        <v>2206</v>
      </c>
      <c r="B80" s="36" t="s">
        <v>80</v>
      </c>
    </row>
    <row r="81" spans="1:2" x14ac:dyDescent="0.25">
      <c r="A81" s="35">
        <v>2239</v>
      </c>
      <c r="B81" s="36" t="s">
        <v>82</v>
      </c>
    </row>
    <row r="82" spans="1:2" x14ac:dyDescent="0.25">
      <c r="A82" s="35">
        <v>2024</v>
      </c>
      <c r="B82" s="36" t="s">
        <v>83</v>
      </c>
    </row>
    <row r="83" spans="1:2" x14ac:dyDescent="0.25">
      <c r="A83" s="35">
        <v>1895</v>
      </c>
      <c r="B83" s="36" t="s">
        <v>84</v>
      </c>
    </row>
    <row r="84" spans="1:2" x14ac:dyDescent="0.25">
      <c r="A84" s="35">
        <v>2215</v>
      </c>
      <c r="B84" s="36" t="s">
        <v>85</v>
      </c>
    </row>
    <row r="85" spans="1:2" x14ac:dyDescent="0.25">
      <c r="A85" s="35">
        <v>3997</v>
      </c>
      <c r="B85" s="36" t="s">
        <v>87</v>
      </c>
    </row>
    <row r="86" spans="1:2" x14ac:dyDescent="0.25">
      <c r="A86" s="35">
        <v>2053</v>
      </c>
      <c r="B86" s="36" t="s">
        <v>295</v>
      </c>
    </row>
    <row r="87" spans="1:2" x14ac:dyDescent="0.25">
      <c r="A87" s="35">
        <v>2140</v>
      </c>
      <c r="B87" s="36" t="s">
        <v>89</v>
      </c>
    </row>
    <row r="88" spans="1:2" x14ac:dyDescent="0.25">
      <c r="A88" s="35">
        <v>1934</v>
      </c>
      <c r="B88" s="36" t="s">
        <v>90</v>
      </c>
    </row>
    <row r="89" spans="1:2" x14ac:dyDescent="0.25">
      <c r="A89" s="35">
        <v>2008</v>
      </c>
      <c r="B89" s="36" t="s">
        <v>91</v>
      </c>
    </row>
    <row r="90" spans="1:2" x14ac:dyDescent="0.25">
      <c r="A90" s="35">
        <v>2107</v>
      </c>
      <c r="B90" s="36" t="s">
        <v>92</v>
      </c>
    </row>
    <row r="91" spans="1:2" x14ac:dyDescent="0.25">
      <c r="A91" s="35">
        <v>2219</v>
      </c>
      <c r="B91" s="36" t="s">
        <v>93</v>
      </c>
    </row>
    <row r="92" spans="1:2" x14ac:dyDescent="0.25">
      <c r="A92" s="37">
        <v>2091</v>
      </c>
      <c r="B92" s="36" t="s">
        <v>94</v>
      </c>
    </row>
    <row r="93" spans="1:2" x14ac:dyDescent="0.25">
      <c r="A93" s="35">
        <v>2109</v>
      </c>
      <c r="B93" s="36" t="s">
        <v>95</v>
      </c>
    </row>
    <row r="94" spans="1:2" x14ac:dyDescent="0.25">
      <c r="A94" s="35">
        <v>2057</v>
      </c>
      <c r="B94" s="36" t="s">
        <v>96</v>
      </c>
    </row>
    <row r="95" spans="1:2" x14ac:dyDescent="0.25">
      <c r="A95" s="35">
        <v>2056</v>
      </c>
      <c r="B95" s="36" t="s">
        <v>97</v>
      </c>
    </row>
    <row r="96" spans="1:2" x14ac:dyDescent="0.25">
      <c r="A96" s="35">
        <v>2262</v>
      </c>
      <c r="B96" s="36" t="s">
        <v>98</v>
      </c>
    </row>
    <row r="97" spans="1:2" x14ac:dyDescent="0.25">
      <c r="A97" s="35">
        <v>2212</v>
      </c>
      <c r="B97" s="36" t="s">
        <v>99</v>
      </c>
    </row>
    <row r="98" spans="1:2" x14ac:dyDescent="0.25">
      <c r="A98" s="35">
        <v>2059</v>
      </c>
      <c r="B98" s="36" t="s">
        <v>296</v>
      </c>
    </row>
    <row r="99" spans="1:2" x14ac:dyDescent="0.25">
      <c r="A99" s="35">
        <v>1923</v>
      </c>
      <c r="B99" s="36" t="s">
        <v>101</v>
      </c>
    </row>
    <row r="100" spans="1:2" x14ac:dyDescent="0.25">
      <c r="A100" s="35">
        <v>2101</v>
      </c>
      <c r="B100" s="36" t="s">
        <v>103</v>
      </c>
    </row>
    <row r="101" spans="1:2" x14ac:dyDescent="0.25">
      <c r="A101" s="35">
        <v>2097</v>
      </c>
      <c r="B101" s="36" t="s">
        <v>104</v>
      </c>
    </row>
    <row r="102" spans="1:2" x14ac:dyDescent="0.25">
      <c r="A102" s="35">
        <v>2012</v>
      </c>
      <c r="B102" s="36" t="s">
        <v>106</v>
      </c>
    </row>
    <row r="103" spans="1:2" x14ac:dyDescent="0.25">
      <c r="A103" s="35">
        <v>2092</v>
      </c>
      <c r="B103" s="36" t="s">
        <v>107</v>
      </c>
    </row>
    <row r="104" spans="1:2" x14ac:dyDescent="0.25">
      <c r="A104" s="35">
        <v>2112</v>
      </c>
      <c r="B104" s="36" t="s">
        <v>297</v>
      </c>
    </row>
    <row r="105" spans="1:2" x14ac:dyDescent="0.25">
      <c r="A105" s="37">
        <v>2085</v>
      </c>
      <c r="B105" s="36" t="s">
        <v>109</v>
      </c>
    </row>
    <row r="106" spans="1:2" x14ac:dyDescent="0.25">
      <c r="A106" s="35">
        <v>2094</v>
      </c>
      <c r="B106" s="36" t="s">
        <v>110</v>
      </c>
    </row>
    <row r="107" spans="1:2" x14ac:dyDescent="0.25">
      <c r="A107" s="35">
        <v>2090</v>
      </c>
      <c r="B107" s="36" t="s">
        <v>111</v>
      </c>
    </row>
    <row r="108" spans="1:2" x14ac:dyDescent="0.25">
      <c r="A108" s="35">
        <v>2256</v>
      </c>
      <c r="B108" s="36" t="s">
        <v>112</v>
      </c>
    </row>
    <row r="109" spans="1:2" x14ac:dyDescent="0.25">
      <c r="A109" s="35">
        <v>2048</v>
      </c>
      <c r="B109" s="36" t="s">
        <v>113</v>
      </c>
    </row>
    <row r="110" spans="1:2" x14ac:dyDescent="0.25">
      <c r="A110" s="35">
        <v>2205</v>
      </c>
      <c r="B110" s="36" t="s">
        <v>114</v>
      </c>
    </row>
    <row r="111" spans="1:2" x14ac:dyDescent="0.25">
      <c r="A111" s="35">
        <v>2249</v>
      </c>
      <c r="B111" s="36" t="s">
        <v>115</v>
      </c>
    </row>
    <row r="112" spans="1:2" x14ac:dyDescent="0.25">
      <c r="A112" s="35">
        <v>1925</v>
      </c>
      <c r="B112" s="36" t="s">
        <v>116</v>
      </c>
    </row>
    <row r="113" spans="1:2" x14ac:dyDescent="0.25">
      <c r="A113" s="35">
        <v>1898</v>
      </c>
      <c r="B113" s="36" t="s">
        <v>117</v>
      </c>
    </row>
    <row r="114" spans="1:2" x14ac:dyDescent="0.25">
      <c r="A114" s="37">
        <v>2010</v>
      </c>
      <c r="B114" s="36" t="s">
        <v>118</v>
      </c>
    </row>
    <row r="115" spans="1:2" x14ac:dyDescent="0.25">
      <c r="A115" s="35">
        <v>2147</v>
      </c>
      <c r="B115" s="36" t="s">
        <v>119</v>
      </c>
    </row>
    <row r="116" spans="1:2" x14ac:dyDescent="0.25">
      <c r="A116" s="35">
        <v>2145</v>
      </c>
      <c r="B116" s="36" t="s">
        <v>120</v>
      </c>
    </row>
    <row r="117" spans="1:2" x14ac:dyDescent="0.25">
      <c r="A117" s="35">
        <v>1968</v>
      </c>
      <c r="B117" s="36" t="s">
        <v>122</v>
      </c>
    </row>
    <row r="118" spans="1:2" x14ac:dyDescent="0.25">
      <c r="A118" s="35">
        <v>2198</v>
      </c>
      <c r="B118" s="36" t="s">
        <v>123</v>
      </c>
    </row>
    <row r="119" spans="1:2" x14ac:dyDescent="0.25">
      <c r="A119" s="35">
        <v>2199</v>
      </c>
      <c r="B119" s="36" t="s">
        <v>298</v>
      </c>
    </row>
    <row r="120" spans="1:2" x14ac:dyDescent="0.25">
      <c r="A120" s="35">
        <v>2254</v>
      </c>
      <c r="B120" s="36" t="s">
        <v>124</v>
      </c>
    </row>
    <row r="121" spans="1:2" x14ac:dyDescent="0.25">
      <c r="A121" s="35">
        <v>1966</v>
      </c>
      <c r="B121" s="36" t="s">
        <v>125</v>
      </c>
    </row>
    <row r="122" spans="1:2" x14ac:dyDescent="0.25">
      <c r="A122" s="35">
        <v>1924</v>
      </c>
      <c r="B122" s="36" t="s">
        <v>127</v>
      </c>
    </row>
    <row r="123" spans="1:2" x14ac:dyDescent="0.25">
      <c r="A123" s="35">
        <v>1996</v>
      </c>
      <c r="B123" s="36" t="s">
        <v>128</v>
      </c>
    </row>
    <row r="124" spans="1:2" x14ac:dyDescent="0.25">
      <c r="A124" s="35">
        <v>2061</v>
      </c>
      <c r="B124" s="36" t="s">
        <v>129</v>
      </c>
    </row>
    <row r="125" spans="1:2" x14ac:dyDescent="0.25">
      <c r="A125" s="35">
        <v>2141</v>
      </c>
      <c r="B125" s="36" t="s">
        <v>130</v>
      </c>
    </row>
    <row r="126" spans="1:2" x14ac:dyDescent="0.25">
      <c r="A126" s="35">
        <v>2214</v>
      </c>
      <c r="B126" s="36" t="s">
        <v>131</v>
      </c>
    </row>
    <row r="127" spans="1:2" x14ac:dyDescent="0.25">
      <c r="A127" s="35">
        <v>2143</v>
      </c>
      <c r="B127" s="36" t="s">
        <v>132</v>
      </c>
    </row>
    <row r="128" spans="1:2" x14ac:dyDescent="0.25">
      <c r="A128" s="35">
        <v>4131</v>
      </c>
      <c r="B128" s="36" t="s">
        <v>133</v>
      </c>
    </row>
    <row r="129" spans="1:2" x14ac:dyDescent="0.25">
      <c r="A129" s="35">
        <v>2110</v>
      </c>
      <c r="B129" s="36" t="s">
        <v>135</v>
      </c>
    </row>
    <row r="130" spans="1:2" x14ac:dyDescent="0.25">
      <c r="A130" s="35">
        <v>1990</v>
      </c>
      <c r="B130" s="36" t="s">
        <v>136</v>
      </c>
    </row>
    <row r="131" spans="1:2" x14ac:dyDescent="0.25">
      <c r="A131" s="35">
        <v>2093</v>
      </c>
      <c r="B131" s="36" t="s">
        <v>137</v>
      </c>
    </row>
    <row r="132" spans="1:2" x14ac:dyDescent="0.25">
      <c r="A132" s="35">
        <v>2108</v>
      </c>
      <c r="B132" s="36" t="s">
        <v>138</v>
      </c>
    </row>
    <row r="133" spans="1:2" x14ac:dyDescent="0.25">
      <c r="A133" s="35">
        <v>1928</v>
      </c>
      <c r="B133" s="36" t="s">
        <v>139</v>
      </c>
    </row>
    <row r="134" spans="1:2" x14ac:dyDescent="0.25">
      <c r="A134" s="35">
        <v>1926</v>
      </c>
      <c r="B134" s="36" t="s">
        <v>140</v>
      </c>
    </row>
    <row r="135" spans="1:2" x14ac:dyDescent="0.25">
      <c r="A135" s="35">
        <v>2060</v>
      </c>
      <c r="B135" s="36" t="s">
        <v>141</v>
      </c>
    </row>
    <row r="136" spans="1:2" x14ac:dyDescent="0.25">
      <c r="A136" s="35">
        <v>2181</v>
      </c>
      <c r="B136" s="36" t="s">
        <v>142</v>
      </c>
    </row>
    <row r="137" spans="1:2" x14ac:dyDescent="0.25">
      <c r="A137" s="35">
        <v>2207</v>
      </c>
      <c r="B137" s="36" t="s">
        <v>143</v>
      </c>
    </row>
    <row r="138" spans="1:2" x14ac:dyDescent="0.25">
      <c r="A138" s="35">
        <v>2192</v>
      </c>
      <c r="B138" s="36" t="s">
        <v>144</v>
      </c>
    </row>
    <row r="139" spans="1:2" x14ac:dyDescent="0.25">
      <c r="A139" s="35">
        <v>1900</v>
      </c>
      <c r="B139" s="36" t="s">
        <v>145</v>
      </c>
    </row>
    <row r="140" spans="1:2" x14ac:dyDescent="0.25">
      <c r="A140" s="35">
        <v>2039</v>
      </c>
      <c r="B140" s="36" t="s">
        <v>146</v>
      </c>
    </row>
    <row r="141" spans="1:2" x14ac:dyDescent="0.25">
      <c r="A141" s="35">
        <v>2202</v>
      </c>
      <c r="B141" s="36" t="s">
        <v>147</v>
      </c>
    </row>
    <row r="142" spans="1:2" x14ac:dyDescent="0.25">
      <c r="A142" s="35">
        <v>2016</v>
      </c>
      <c r="B142" s="36" t="s">
        <v>148</v>
      </c>
    </row>
    <row r="143" spans="1:2" x14ac:dyDescent="0.25">
      <c r="A143" s="35">
        <v>1897</v>
      </c>
      <c r="B143" s="36" t="s">
        <v>149</v>
      </c>
    </row>
    <row r="144" spans="1:2" x14ac:dyDescent="0.25">
      <c r="A144" s="35">
        <v>2047</v>
      </c>
      <c r="B144" s="36" t="s">
        <v>150</v>
      </c>
    </row>
    <row r="145" spans="1:2" x14ac:dyDescent="0.25">
      <c r="A145" s="35">
        <v>2081</v>
      </c>
      <c r="B145" s="36" t="s">
        <v>151</v>
      </c>
    </row>
    <row r="146" spans="1:2" x14ac:dyDescent="0.25">
      <c r="A146" s="35">
        <v>2062</v>
      </c>
      <c r="B146" s="36" t="s">
        <v>152</v>
      </c>
    </row>
    <row r="147" spans="1:2" x14ac:dyDescent="0.25">
      <c r="A147" s="35">
        <v>1973</v>
      </c>
      <c r="B147" s="36" t="s">
        <v>153</v>
      </c>
    </row>
    <row r="148" spans="1:2" x14ac:dyDescent="0.25">
      <c r="A148" s="35">
        <v>2180</v>
      </c>
      <c r="B148" s="36" t="s">
        <v>154</v>
      </c>
    </row>
    <row r="149" spans="1:2" x14ac:dyDescent="0.25">
      <c r="A149" s="35">
        <v>1967</v>
      </c>
      <c r="B149" s="36" t="s">
        <v>155</v>
      </c>
    </row>
    <row r="150" spans="1:2" x14ac:dyDescent="0.25">
      <c r="A150" s="35">
        <v>2009</v>
      </c>
      <c r="B150" s="36" t="s">
        <v>156</v>
      </c>
    </row>
    <row r="151" spans="1:2" x14ac:dyDescent="0.25">
      <c r="A151" s="35">
        <v>2045</v>
      </c>
      <c r="B151" s="36" t="s">
        <v>157</v>
      </c>
    </row>
    <row r="152" spans="1:2" x14ac:dyDescent="0.25">
      <c r="A152" s="35">
        <v>1946</v>
      </c>
      <c r="B152" s="36" t="s">
        <v>158</v>
      </c>
    </row>
    <row r="153" spans="1:2" x14ac:dyDescent="0.25">
      <c r="A153" s="35">
        <v>1977</v>
      </c>
      <c r="B153" s="36" t="s">
        <v>159</v>
      </c>
    </row>
    <row r="154" spans="1:2" x14ac:dyDescent="0.25">
      <c r="A154" s="35">
        <v>2001</v>
      </c>
      <c r="B154" s="36" t="s">
        <v>160</v>
      </c>
    </row>
    <row r="155" spans="1:2" x14ac:dyDescent="0.25">
      <c r="A155" s="35">
        <v>2182</v>
      </c>
      <c r="B155" s="36" t="s">
        <v>162</v>
      </c>
    </row>
    <row r="156" spans="1:2" x14ac:dyDescent="0.25">
      <c r="A156" s="35">
        <v>1999</v>
      </c>
      <c r="B156" s="36" t="s">
        <v>163</v>
      </c>
    </row>
    <row r="157" spans="1:2" x14ac:dyDescent="0.25">
      <c r="A157" s="35">
        <v>2188</v>
      </c>
      <c r="B157" s="36" t="s">
        <v>164</v>
      </c>
    </row>
    <row r="158" spans="1:2" x14ac:dyDescent="0.25">
      <c r="A158" s="35">
        <v>2044</v>
      </c>
      <c r="B158" s="36" t="s">
        <v>165</v>
      </c>
    </row>
    <row r="159" spans="1:2" x14ac:dyDescent="0.25">
      <c r="A159" s="35">
        <v>2142</v>
      </c>
      <c r="B159" s="36" t="s">
        <v>166</v>
      </c>
    </row>
    <row r="160" spans="1:2" x14ac:dyDescent="0.25">
      <c r="A160" s="35">
        <v>2104</v>
      </c>
      <c r="B160" s="36" t="s">
        <v>167</v>
      </c>
    </row>
    <row r="161" spans="1:2" x14ac:dyDescent="0.25">
      <c r="A161" s="35">
        <v>1944</v>
      </c>
      <c r="B161" s="36" t="s">
        <v>168</v>
      </c>
    </row>
    <row r="162" spans="1:2" x14ac:dyDescent="0.25">
      <c r="A162" s="35">
        <v>2103</v>
      </c>
      <c r="B162" s="36" t="s">
        <v>169</v>
      </c>
    </row>
    <row r="163" spans="1:2" x14ac:dyDescent="0.25">
      <c r="A163" s="35">
        <v>1935</v>
      </c>
      <c r="B163" s="36" t="s">
        <v>170</v>
      </c>
    </row>
    <row r="164" spans="1:2" x14ac:dyDescent="0.25">
      <c r="A164" s="35">
        <v>2257</v>
      </c>
      <c r="B164" s="36" t="s">
        <v>171</v>
      </c>
    </row>
    <row r="165" spans="1:2" x14ac:dyDescent="0.25">
      <c r="A165" s="35">
        <v>2195</v>
      </c>
      <c r="B165" s="36" t="s">
        <v>172</v>
      </c>
    </row>
    <row r="166" spans="1:2" x14ac:dyDescent="0.25">
      <c r="A166" s="35">
        <v>2244</v>
      </c>
      <c r="B166" s="36" t="s">
        <v>173</v>
      </c>
    </row>
    <row r="167" spans="1:2" x14ac:dyDescent="0.25">
      <c r="A167" s="35">
        <v>2138</v>
      </c>
      <c r="B167" s="36" t="s">
        <v>174</v>
      </c>
    </row>
    <row r="168" spans="1:2" x14ac:dyDescent="0.25">
      <c r="A168" s="35">
        <v>1978</v>
      </c>
      <c r="B168" s="36" t="s">
        <v>175</v>
      </c>
    </row>
    <row r="169" spans="1:2" x14ac:dyDescent="0.25">
      <c r="A169" s="35">
        <v>2096</v>
      </c>
      <c r="B169" s="36" t="s">
        <v>176</v>
      </c>
    </row>
    <row r="170" spans="1:2" x14ac:dyDescent="0.25">
      <c r="A170" s="35">
        <v>2022</v>
      </c>
      <c r="B170" s="36" t="s">
        <v>178</v>
      </c>
    </row>
    <row r="171" spans="1:2" x14ac:dyDescent="0.25">
      <c r="A171" s="35">
        <v>2087</v>
      </c>
      <c r="B171" s="36" t="s">
        <v>179</v>
      </c>
    </row>
    <row r="172" spans="1:2" x14ac:dyDescent="0.25">
      <c r="A172" s="35">
        <v>1994</v>
      </c>
      <c r="B172" s="36" t="s">
        <v>180</v>
      </c>
    </row>
    <row r="173" spans="1:2" x14ac:dyDescent="0.25">
      <c r="A173" s="35">
        <v>2225</v>
      </c>
      <c r="B173" s="36" t="s">
        <v>181</v>
      </c>
    </row>
    <row r="174" spans="1:2" x14ac:dyDescent="0.25">
      <c r="A174" s="37">
        <v>2247</v>
      </c>
      <c r="B174" s="36" t="s">
        <v>183</v>
      </c>
    </row>
    <row r="175" spans="1:2" x14ac:dyDescent="0.25">
      <c r="A175" s="35">
        <v>2083</v>
      </c>
      <c r="B175" s="36" t="s">
        <v>184</v>
      </c>
    </row>
    <row r="176" spans="1:2" x14ac:dyDescent="0.25">
      <c r="A176" s="35">
        <v>1948</v>
      </c>
      <c r="B176" s="36" t="s">
        <v>185</v>
      </c>
    </row>
    <row r="177" spans="1:2" x14ac:dyDescent="0.25">
      <c r="A177" s="35">
        <v>2144</v>
      </c>
      <c r="B177" s="36" t="s">
        <v>186</v>
      </c>
    </row>
    <row r="178" spans="1:2" x14ac:dyDescent="0.25">
      <c r="A178" s="35">
        <v>2209</v>
      </c>
      <c r="B178" s="36" t="s">
        <v>187</v>
      </c>
    </row>
    <row r="179" spans="1:2" x14ac:dyDescent="0.25">
      <c r="A179" s="35">
        <v>2018</v>
      </c>
      <c r="B179" s="36" t="s">
        <v>188</v>
      </c>
    </row>
    <row r="180" spans="1:2" x14ac:dyDescent="0.25">
      <c r="A180" s="35">
        <v>2003</v>
      </c>
      <c r="B180" s="36" t="s">
        <v>189</v>
      </c>
    </row>
    <row r="181" spans="1:2" x14ac:dyDescent="0.25">
      <c r="A181" s="35">
        <v>2102</v>
      </c>
      <c r="B181" s="36" t="s">
        <v>190</v>
      </c>
    </row>
    <row r="182" spans="1:2" x14ac:dyDescent="0.25">
      <c r="A182" s="35">
        <v>2055</v>
      </c>
      <c r="B182" s="36" t="s">
        <v>191</v>
      </c>
    </row>
    <row r="183" spans="1:2" x14ac:dyDescent="0.25">
      <c r="A183" s="37">
        <v>2242</v>
      </c>
      <c r="B183" s="36" t="s">
        <v>192</v>
      </c>
    </row>
    <row r="184" spans="1:2" x14ac:dyDescent="0.25">
      <c r="A184" s="35">
        <v>2197</v>
      </c>
      <c r="B184" s="36" t="s">
        <v>193</v>
      </c>
    </row>
    <row r="185" spans="1:2" x14ac:dyDescent="0.25">
      <c r="A185" s="35">
        <v>2222</v>
      </c>
      <c r="B185" s="36" t="s">
        <v>194</v>
      </c>
    </row>
    <row r="186" spans="1:2" x14ac:dyDescent="0.25">
      <c r="A186" s="35">
        <v>2210</v>
      </c>
      <c r="B186" s="36" t="s">
        <v>195</v>
      </c>
    </row>
    <row r="187" spans="1:2" x14ac:dyDescent="0.25">
      <c r="A187" s="35">
        <v>2204</v>
      </c>
      <c r="B187" s="36" t="s">
        <v>196</v>
      </c>
    </row>
    <row r="188" spans="1:2" x14ac:dyDescent="0.25">
      <c r="A188" s="35">
        <v>2213</v>
      </c>
      <c r="B188" s="36" t="s">
        <v>197</v>
      </c>
    </row>
    <row r="189" spans="1:2" x14ac:dyDescent="0.25">
      <c r="A189" s="35">
        <v>2116</v>
      </c>
      <c r="B189" s="36" t="s">
        <v>198</v>
      </c>
    </row>
    <row r="190" spans="1:2" x14ac:dyDescent="0.25">
      <c r="A190" s="35">
        <v>1947</v>
      </c>
      <c r="B190" s="36" t="s">
        <v>199</v>
      </c>
    </row>
    <row r="191" spans="1:2" x14ac:dyDescent="0.25">
      <c r="A191" s="35">
        <v>2220</v>
      </c>
      <c r="B191" s="36" t="s">
        <v>200</v>
      </c>
    </row>
    <row r="192" spans="1:2" x14ac:dyDescent="0.25">
      <c r="A192" s="35">
        <v>1936</v>
      </c>
      <c r="B192" s="36" t="s">
        <v>201</v>
      </c>
    </row>
    <row r="193" spans="1:2" x14ac:dyDescent="0.25">
      <c r="A193" s="35">
        <v>1922</v>
      </c>
      <c r="B193" s="36" t="s">
        <v>202</v>
      </c>
    </row>
    <row r="194" spans="1:2" x14ac:dyDescent="0.25">
      <c r="A194" s="35">
        <v>2255</v>
      </c>
      <c r="B194" s="36" t="s">
        <v>204</v>
      </c>
    </row>
    <row r="195" spans="1:2" x14ac:dyDescent="0.25">
      <c r="A195" s="35">
        <v>2002</v>
      </c>
      <c r="B195" s="36" t="s">
        <v>205</v>
      </c>
    </row>
    <row r="196" spans="1:2" x14ac:dyDescent="0.25">
      <c r="A196" s="35">
        <v>2146</v>
      </c>
      <c r="B196" s="36" t="s">
        <v>206</v>
      </c>
    </row>
    <row r="197" spans="1:2" x14ac:dyDescent="0.25">
      <c r="A197" s="35">
        <v>2251</v>
      </c>
      <c r="B197" s="36" t="s">
        <v>207</v>
      </c>
    </row>
    <row r="198" spans="1:2" x14ac:dyDescent="0.25">
      <c r="A198" s="35">
        <v>1997</v>
      </c>
      <c r="B198" s="36" t="s">
        <v>208</v>
      </c>
    </row>
    <row r="199" spans="1:2" x14ac:dyDescent="0.25">
      <c r="A199" s="35">
        <v>1902</v>
      </c>
      <c r="B199" s="36" t="s">
        <v>32</v>
      </c>
    </row>
    <row r="200" spans="1:2" x14ac:dyDescent="0.25">
      <c r="A200" s="35">
        <v>2223</v>
      </c>
      <c r="B200" s="36" t="s">
        <v>35</v>
      </c>
    </row>
    <row r="201" spans="1:2" x14ac:dyDescent="0.25">
      <c r="A201" s="35">
        <v>1980</v>
      </c>
      <c r="B201" s="36" t="s">
        <v>52</v>
      </c>
    </row>
    <row r="202" spans="1:2" x14ac:dyDescent="0.25">
      <c r="A202" s="35">
        <v>2007</v>
      </c>
      <c r="B202" s="36" t="s">
        <v>72</v>
      </c>
    </row>
    <row r="203" spans="1:2" x14ac:dyDescent="0.25">
      <c r="A203" s="35">
        <v>2013</v>
      </c>
      <c r="B203" s="36" t="s">
        <v>76</v>
      </c>
    </row>
    <row r="204" spans="1:2" x14ac:dyDescent="0.25">
      <c r="A204" s="35">
        <v>1975</v>
      </c>
      <c r="B204" s="36" t="s">
        <v>81</v>
      </c>
    </row>
    <row r="205" spans="1:2" x14ac:dyDescent="0.25">
      <c r="A205" s="35">
        <v>2200</v>
      </c>
      <c r="B205" s="36" t="s">
        <v>86</v>
      </c>
    </row>
    <row r="206" spans="1:2" x14ac:dyDescent="0.25">
      <c r="A206" s="35">
        <v>2049</v>
      </c>
      <c r="B206" s="36" t="s">
        <v>88</v>
      </c>
    </row>
    <row r="207" spans="1:2" x14ac:dyDescent="0.25">
      <c r="A207" s="35">
        <v>2058</v>
      </c>
      <c r="B207" s="36" t="s">
        <v>100</v>
      </c>
    </row>
    <row r="208" spans="1:2" x14ac:dyDescent="0.25">
      <c r="A208" s="35">
        <v>2064</v>
      </c>
      <c r="B208" s="36" t="s">
        <v>102</v>
      </c>
    </row>
    <row r="209" spans="1:2" x14ac:dyDescent="0.25">
      <c r="A209" s="35">
        <v>2098</v>
      </c>
      <c r="B209" s="36" t="s">
        <v>105</v>
      </c>
    </row>
    <row r="210" spans="1:2" x14ac:dyDescent="0.25">
      <c r="A210" s="35">
        <v>2106</v>
      </c>
      <c r="B210" s="36" t="s">
        <v>108</v>
      </c>
    </row>
    <row r="211" spans="1:2" x14ac:dyDescent="0.25">
      <c r="A211" s="35">
        <v>2148</v>
      </c>
      <c r="B211" s="36" t="s">
        <v>121</v>
      </c>
    </row>
    <row r="212" spans="1:2" x14ac:dyDescent="0.25">
      <c r="A212" s="35">
        <v>2004</v>
      </c>
      <c r="B212" s="36" t="s">
        <v>126</v>
      </c>
    </row>
    <row r="213" spans="1:2" x14ac:dyDescent="0.25">
      <c r="A213" s="35">
        <v>2230</v>
      </c>
      <c r="B213" s="36" t="s">
        <v>134</v>
      </c>
    </row>
    <row r="214" spans="1:2" x14ac:dyDescent="0.25">
      <c r="A214" s="35">
        <v>2218</v>
      </c>
      <c r="B214" s="36" t="s">
        <v>161</v>
      </c>
    </row>
    <row r="215" spans="1:2" x14ac:dyDescent="0.25">
      <c r="A215" s="35">
        <v>1949</v>
      </c>
      <c r="B215" s="36" t="s">
        <v>177</v>
      </c>
    </row>
    <row r="216" spans="1:2" x14ac:dyDescent="0.25">
      <c r="A216" s="35">
        <v>2025</v>
      </c>
      <c r="B216" s="36" t="s">
        <v>182</v>
      </c>
    </row>
    <row r="217" spans="1:2" x14ac:dyDescent="0.25">
      <c r="A217" s="35">
        <v>2117</v>
      </c>
      <c r="B217" s="36" t="s">
        <v>203</v>
      </c>
    </row>
  </sheetData>
  <sheetProtection select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2023-04-17T07:00:00+00:00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19C18C0-B040-4AC8-B0E5-39A0B21D9059}"/>
</file>

<file path=customXml/itemProps2.xml><?xml version="1.0" encoding="utf-8"?>
<ds:datastoreItem xmlns:ds="http://schemas.openxmlformats.org/officeDocument/2006/customXml" ds:itemID="{E3AB200D-BCAC-4F80-AC16-755F04666D2C}"/>
</file>

<file path=customXml/itemProps3.xml><?xml version="1.0" encoding="utf-8"?>
<ds:datastoreItem xmlns:ds="http://schemas.openxmlformats.org/officeDocument/2006/customXml" ds:itemID="{8B3560F8-A232-482E-9406-F3807AF0C8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Employee Information</vt:lpstr>
      <vt:lpstr>Summary of Expenses</vt:lpstr>
      <vt:lpstr>EXAMPLE - Employee Information</vt:lpstr>
      <vt:lpstr>EXAMPLE - Summary of Expenses</vt:lpstr>
      <vt:lpstr>Category Definitions</vt:lpstr>
      <vt:lpstr>Drop Down Values</vt:lpstr>
      <vt:lpstr>District IDs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Substitute &amp; IA Training Reimbursement Form</dc:title>
  <dc:creator>"solarios"</dc:creator>
  <cp:lastModifiedBy>"SolarioS"</cp:lastModifiedBy>
  <cp:lastPrinted>2023-03-08T21:52:26Z</cp:lastPrinted>
  <dcterms:created xsi:type="dcterms:W3CDTF">2020-05-01T16:17:03Z</dcterms:created>
  <dcterms:modified xsi:type="dcterms:W3CDTF">2023-04-17T15:22:42Z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