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homps\Desktop\rabinowitz\"/>
    </mc:Choice>
  </mc:AlternateContent>
  <bookViews>
    <workbookView xWindow="240" yWindow="135" windowWidth="14220" windowHeight="9240"/>
  </bookViews>
  <sheets>
    <sheet name="Page1" sheetId="11" r:id="rId1"/>
    <sheet name="Page2" sheetId="5" r:id="rId2"/>
    <sheet name="Page 3 ADC" sheetId="4" r:id="rId3"/>
    <sheet name="Page 4 ADC" sheetId="6" r:id="rId4"/>
  </sheets>
  <definedNames>
    <definedName name="_xlnm.Print_Area" localSheetId="2">'Page 3 ADC'!$A$1:$K$52</definedName>
    <definedName name="_xlnm.Print_Area" localSheetId="3">'Page 4 ADC'!$A$1:$H$32</definedName>
  </definedNames>
  <calcPr calcId="162913"/>
</workbook>
</file>

<file path=xl/calcChain.xml><?xml version="1.0" encoding="utf-8"?>
<calcChain xmlns="http://schemas.openxmlformats.org/spreadsheetml/2006/main">
  <c r="H40" i="4" l="1"/>
  <c r="F40" i="4"/>
  <c r="G14" i="4"/>
  <c r="F14" i="4"/>
  <c r="D14" i="4"/>
  <c r="M36" i="11" l="1"/>
  <c r="F6" i="6"/>
  <c r="W36" i="11" l="1"/>
  <c r="J51" i="4" l="1"/>
  <c r="W37" i="11"/>
  <c r="W39" i="11" s="1"/>
  <c r="M32" i="11"/>
  <c r="W32" i="11" s="1"/>
  <c r="D36" i="5"/>
  <c r="I36" i="5" s="1"/>
  <c r="D37" i="5"/>
  <c r="I37" i="5" s="1"/>
  <c r="D38" i="5"/>
  <c r="I38" i="5"/>
  <c r="D39" i="5"/>
  <c r="I39" i="5" s="1"/>
  <c r="D40" i="5"/>
  <c r="I40" i="5"/>
  <c r="D41" i="5"/>
  <c r="I41" i="5" s="1"/>
  <c r="D42" i="5"/>
  <c r="I42" i="5" s="1"/>
  <c r="D43" i="5"/>
  <c r="I43" i="5" s="1"/>
  <c r="C14" i="4"/>
  <c r="D19" i="4"/>
  <c r="I19" i="4"/>
  <c r="D20" i="4"/>
  <c r="I20" i="4" s="1"/>
  <c r="I25" i="4" s="1"/>
  <c r="H28" i="4" s="1"/>
  <c r="D21" i="4"/>
  <c r="I21" i="4"/>
  <c r="D22" i="4"/>
  <c r="I22" i="4" s="1"/>
  <c r="H51" i="5"/>
  <c r="C18" i="5"/>
  <c r="C31" i="5" s="1"/>
  <c r="D18" i="5"/>
  <c r="D31" i="5" s="1"/>
  <c r="F18" i="5"/>
  <c r="F31" i="5" s="1"/>
  <c r="G18" i="5"/>
  <c r="G31" i="5"/>
  <c r="D23" i="4"/>
  <c r="I23" i="4" s="1"/>
  <c r="C13" i="6"/>
  <c r="M27" i="11" s="1"/>
  <c r="I45" i="5" l="1"/>
  <c r="F51" i="5" s="1"/>
  <c r="J14" i="4"/>
  <c r="F28" i="4" s="1"/>
  <c r="J28" i="4" s="1"/>
  <c r="M26" i="11" s="1"/>
  <c r="J31" i="5"/>
  <c r="D51" i="5" s="1"/>
  <c r="J51" i="5" l="1"/>
  <c r="M25" i="11" s="1"/>
  <c r="M28" i="11" s="1"/>
  <c r="W28" i="11" s="1"/>
  <c r="W29" i="11" l="1"/>
  <c r="W30" i="11"/>
  <c r="W34" i="11" l="1"/>
  <c r="W41" i="11" s="1"/>
</calcChain>
</file>

<file path=xl/sharedStrings.xml><?xml version="1.0" encoding="utf-8"?>
<sst xmlns="http://schemas.openxmlformats.org/spreadsheetml/2006/main" count="196" uniqueCount="135">
  <si>
    <t>INSTRUCTIONS / EXPLANATION OF TYPES OF WASTE INCLUDED</t>
  </si>
  <si>
    <t>Contaminated cleanup material</t>
  </si>
  <si>
    <t xml:space="preserve">"Counting" Resid/Comm/Const. &amp;
Demolition SW by County </t>
  </si>
  <si>
    <t>IN-STATE SOLID WASTE DISPOSAL WORKSHEET</t>
  </si>
  <si>
    <t>Additional Counties 
From Attached Sheet</t>
  </si>
  <si>
    <t>"Non-Counting" Waste</t>
  </si>
  <si>
    <t>Contaminated Cleanup Material</t>
  </si>
  <si>
    <t>Contaminated 
Cleanup Material</t>
  </si>
  <si>
    <t>Asbestos</t>
  </si>
  <si>
    <t>Rubble, Rock,
Asphalt, etc.</t>
  </si>
  <si>
    <t xml:space="preserve">Other (Specify)
    </t>
  </si>
  <si>
    <t>1+2</t>
  </si>
  <si>
    <t>Domestic Solid Waste</t>
  </si>
  <si>
    <t>Industrial Waste</t>
  </si>
  <si>
    <t>Rubble, Rock, Asphalt, etc.</t>
  </si>
  <si>
    <t>Other (specify) ______________</t>
  </si>
  <si>
    <t>T</t>
  </si>
  <si>
    <t>Total In-State SW Equivalent Tons</t>
  </si>
  <si>
    <t>3A</t>
  </si>
  <si>
    <t>+</t>
  </si>
  <si>
    <t>-</t>
  </si>
  <si>
    <t>3B</t>
  </si>
  <si>
    <t>3C</t>
  </si>
  <si>
    <t>=</t>
  </si>
  <si>
    <t xml:space="preserve">Total uncompacted cu. yd. </t>
  </si>
  <si>
    <t>Total uncompacted cu. yd.</t>
  </si>
  <si>
    <t xml:space="preserve">Total compacted cu. yd. </t>
  </si>
  <si>
    <t>Cubic Yards</t>
  </si>
  <si>
    <t>Tons</t>
  </si>
  <si>
    <t>Materials Recovered From Disposed "Counting" Waste (Put in 3C below)</t>
  </si>
  <si>
    <t>Put total in 3A below.</t>
  </si>
  <si>
    <t>Recovery</t>
  </si>
  <si>
    <t>Conversion Table</t>
  </si>
  <si>
    <t xml:space="preserve">If quantities above are not recorded in tons, convert to equivalent tonnage.  </t>
  </si>
  <si>
    <t>OUT-OF-STATE SOLID WASTE DISPOSAL WORKSHEET</t>
  </si>
  <si>
    <t>Out-of-State Waste Type</t>
  </si>
  <si>
    <t>County/State of Origin</t>
  </si>
  <si>
    <t>Material Type</t>
  </si>
  <si>
    <t>5A</t>
  </si>
  <si>
    <t>5B</t>
  </si>
  <si>
    <t>7  WASTE TIRES AND TIRE SHREDS</t>
  </si>
  <si>
    <t>8    SEWAGE SLUDGE</t>
  </si>
  <si>
    <t>Gallons</t>
  </si>
  <si>
    <t>TOTAL</t>
  </si>
  <si>
    <t>Total Tons Received in Reporting Period:</t>
  </si>
  <si>
    <t>X</t>
  </si>
  <si>
    <t>6A</t>
  </si>
  <si>
    <t>For DEQ use only:</t>
  </si>
  <si>
    <t>SW Permit No.</t>
  </si>
  <si>
    <t>REPORTING PERIOD</t>
  </si>
  <si>
    <t>(Check one)</t>
  </si>
  <si>
    <t>SIGNATURE</t>
  </si>
  <si>
    <t>DATE</t>
  </si>
  <si>
    <t>I CERTIFY that I am familiar with the information contained in this report and that, to the best of my knowledge, such information is true, complete, and accurate.</t>
  </si>
  <si>
    <t>Oregon alternative daily cover (ADC)-qualified waste</t>
  </si>
  <si>
    <t>Out-of-state ADC</t>
  </si>
  <si>
    <t>Oregon ADC</t>
  </si>
  <si>
    <t>6B</t>
  </si>
  <si>
    <t>Report quantity of approved ADC-qualified solid waste USED during the reporting period.</t>
  </si>
  <si>
    <t>"Industrial" woodwaste: Slash from logging and sawmills, and major land clearing debris.</t>
  </si>
  <si>
    <t>Rubble, rock, asphalt, etc. Soil, dirt, concrete rubble and blocks, bricks, gravel, ash.</t>
  </si>
  <si>
    <t>Other industrial waste: Waste generated by industrial or manufacturing processes</t>
  </si>
  <si>
    <t>Date Rec'd</t>
  </si>
  <si>
    <t>Amount Rec'd</t>
  </si>
  <si>
    <t>Check No.</t>
  </si>
  <si>
    <t>Facility Name:</t>
  </si>
  <si>
    <t>.13/ton =</t>
  </si>
  <si>
    <t>Fee Subtotal  =</t>
  </si>
  <si>
    <t>ADC Credit  =</t>
  </si>
  <si>
    <t>SOLID WASTE DISPOSAL REPORT/ FEE CALCULATION</t>
  </si>
  <si>
    <t>For Municipal Solid Waste Facilities Receiving More Than 1,000 Tons Per Year</t>
  </si>
  <si>
    <t>Total Out-of-State SW Equivalent Tons</t>
  </si>
  <si>
    <t>Other wastes: Please specify type of waste on the line provided and contact DEQ to determine a conversion factor if you do not weigh the waste.</t>
  </si>
  <si>
    <t>.58/ton =</t>
  </si>
  <si>
    <t>$.58/ton =</t>
  </si>
  <si>
    <t>EMAIL</t>
  </si>
  <si>
    <t>PHONE</t>
  </si>
  <si>
    <t xml:space="preserve">"Domestic Solid Waste" includes, but is not limited to, residential, commercial, and institutional wastes, as defined in ORS 459A.100, but does not include sewage sludge or septic tank and cesspool pumpings or waste received at an ash monofill from an energy recovery facility.
 </t>
  </si>
  <si>
    <t xml:space="preserve">Jan. - March </t>
  </si>
  <si>
    <t>April - June</t>
  </si>
  <si>
    <t>July - Sept.</t>
  </si>
  <si>
    <t>Oct. - Dec.</t>
  </si>
  <si>
    <t>20________</t>
  </si>
  <si>
    <t>Make check payable to DEQ.</t>
  </si>
  <si>
    <r>
      <t xml:space="preserve">This form is for calculation and payment of DEQ solid waste permit fees ($.58/ton), as well as solid waste disposal fee ($1.18/ton) and the Orphan Site Account fee ($.13/ton). See page 4 for more details and an explanation of types of waste to be included. </t>
    </r>
    <r>
      <rPr>
        <b/>
        <sz val="10"/>
        <rFont val="Arial"/>
        <family val="2"/>
      </rPr>
      <t>Complete pages 2 and 3 first</t>
    </r>
    <r>
      <rPr>
        <sz val="10"/>
        <rFont val="Arial"/>
        <family val="2"/>
      </rPr>
      <t xml:space="preserve">. Record the weight (if scales used) or volume of </t>
    </r>
    <r>
      <rPr>
        <b/>
        <sz val="10"/>
        <rFont val="Arial"/>
        <family val="2"/>
      </rPr>
      <t>all in-state</t>
    </r>
    <r>
      <rPr>
        <sz val="10"/>
        <rFont val="Arial"/>
        <family val="2"/>
      </rPr>
      <t xml:space="preserve"> waste and </t>
    </r>
    <r>
      <rPr>
        <b/>
        <sz val="10"/>
        <rFont val="Arial"/>
        <family val="2"/>
      </rPr>
      <t xml:space="preserve">all out-of-state </t>
    </r>
    <r>
      <rPr>
        <sz val="10"/>
        <rFont val="Arial"/>
        <family val="2"/>
      </rPr>
      <t>waste received for the reporting period. Also report the weight of all in-state and all out-of-state alternative daily cover (ADC) received and/or used during the reporting period. Calculation of fees due must be made on this form, even if you also submit reporting information on your own forms.</t>
    </r>
  </si>
  <si>
    <t>$1.18/ton =</t>
  </si>
  <si>
    <t>Instructions for completing this form</t>
  </si>
  <si>
    <t>Use total tons from pages 2 and 3 to perform the calculations below.</t>
  </si>
  <si>
    <t>Fee Subtotal - ADC Credit  =  Total Payment:</t>
  </si>
  <si>
    <t xml:space="preserve">Total compacted cu. yd.       </t>
  </si>
  <si>
    <r>
      <t xml:space="preserve">Subtotal: </t>
    </r>
    <r>
      <rPr>
        <sz val="10"/>
        <rFont val="Arial"/>
        <family val="2"/>
      </rPr>
      <t>In-State 
"Counting" Waste (tons only)</t>
    </r>
  </si>
  <si>
    <r>
      <t xml:space="preserve">TOTAL </t>
    </r>
    <r>
      <rPr>
        <sz val="10"/>
        <rFont val="Arial"/>
        <family val="2"/>
      </rPr>
      <t xml:space="preserve">(add down) </t>
    </r>
  </si>
  <si>
    <t>County</t>
  </si>
  <si>
    <t>Waste Collection
Service Providers</t>
  </si>
  <si>
    <t>Oregon County Name</t>
  </si>
  <si>
    <t>Compacted</t>
  </si>
  <si>
    <t>Uncompacted</t>
  </si>
  <si>
    <t>Private Vehicles</t>
  </si>
  <si>
    <t>Transfer Stations
SW Proc. Facilities</t>
  </si>
  <si>
    <t>Line Total
(Add Across)</t>
  </si>
  <si>
    <t xml:space="preserve">Do not include source separated recyclable materials on this form.  </t>
  </si>
  <si>
    <t>Waste from businesses that self-haul their own waste should be included in the "Private Vehicles" column. 
"Transfer Stations &amp; SW Proc. Facilities" include only facilities with DEQ solid waste permits, and excludes facilities processing only source-separated recyclable materials.</t>
  </si>
  <si>
    <r>
      <t xml:space="preserve">ADC-Qualified Waste
</t>
    </r>
    <r>
      <rPr>
        <sz val="10"/>
        <rFont val="Arial"/>
        <family val="2"/>
      </rPr>
      <t>(from step 6A below)</t>
    </r>
  </si>
  <si>
    <t>Out-of-State Totals
 (tons only)</t>
  </si>
  <si>
    <t>Total ADC Used*</t>
  </si>
  <si>
    <t>Total ADC-Qualified Waste Received</t>
  </si>
  <si>
    <t>Report quantity of approved ADC-qualified solid waste received during the reporting period.</t>
  </si>
  <si>
    <t>Approved Alternative Daily Cover (ADC) Material Worksheet</t>
  </si>
  <si>
    <r>
      <t>SPECIFIED WASTE:</t>
    </r>
    <r>
      <rPr>
        <sz val="10"/>
        <rFont val="Arial"/>
        <family val="2"/>
      </rPr>
      <t xml:space="preserve"> If your site is authorized by the Department to receive "cleanup materials contaminated with hazardous substances," you must, on a quarterly basis, report the source, type, quantity, and date of waste received. Please attach to this form. (Include specified wastes as part of the amounts entered on this form.)</t>
    </r>
  </si>
  <si>
    <r>
      <t xml:space="preserve">Total In-State Solid Waste: # of Tons </t>
    </r>
    <r>
      <rPr>
        <i/>
        <sz val="10"/>
        <rFont val="Arial"/>
        <family val="2"/>
      </rPr>
      <t xml:space="preserve">(page 2, step 3) </t>
    </r>
  </si>
  <si>
    <r>
      <t xml:space="preserve">Total Out-of-State Waste: # of Tons </t>
    </r>
    <r>
      <rPr>
        <i/>
        <sz val="10"/>
        <rFont val="Arial"/>
        <family val="2"/>
      </rPr>
      <t>(page 3, step 5)</t>
    </r>
  </si>
  <si>
    <r>
      <t xml:space="preserve">Total "Counting" Waste Tires: # of Tons </t>
    </r>
    <r>
      <rPr>
        <i/>
        <sz val="10"/>
        <rFont val="Arial"/>
        <family val="2"/>
      </rPr>
      <t>(page 4 step 7)</t>
    </r>
  </si>
  <si>
    <r>
      <t xml:space="preserve">Sewage Sludge: # of Tons </t>
    </r>
    <r>
      <rPr>
        <i/>
        <sz val="10"/>
        <rFont val="Arial"/>
        <family val="2"/>
      </rPr>
      <t>(page 4, step 8)</t>
    </r>
  </si>
  <si>
    <r>
      <t xml:space="preserve">Approved Aternative Daily Cover (ADC) </t>
    </r>
    <r>
      <rPr>
        <b/>
        <sz val="10"/>
        <rFont val="Arial"/>
        <family val="2"/>
      </rPr>
      <t>used</t>
    </r>
    <r>
      <rPr>
        <sz val="10"/>
        <rFont val="Arial"/>
        <family val="2"/>
      </rPr>
      <t xml:space="preserve">:  # of Tons </t>
    </r>
    <r>
      <rPr>
        <i/>
        <sz val="10"/>
        <rFont val="Arial"/>
        <family val="2"/>
      </rPr>
      <t>(page 3, step 6B)</t>
    </r>
  </si>
  <si>
    <r>
      <t xml:space="preserve">NAME </t>
    </r>
    <r>
      <rPr>
        <i/>
        <vertAlign val="superscript"/>
        <sz val="10"/>
        <rFont val="Arial"/>
        <family val="2"/>
      </rPr>
      <t>(PRINT)</t>
    </r>
  </si>
  <si>
    <r>
      <t xml:space="preserve">Total: </t>
    </r>
    <r>
      <rPr>
        <sz val="10"/>
        <rFont val="Arial"/>
        <family val="2"/>
      </rPr>
      <t>In-State "Counting" 
&amp; "Non-Counting" Waste
 (tons only)</t>
    </r>
  </si>
  <si>
    <r>
      <t xml:space="preserve">Oregon ADC-Qualified Waste </t>
    </r>
    <r>
      <rPr>
        <sz val="10"/>
        <rFont val="Arial"/>
        <family val="2"/>
      </rPr>
      <t>(page 3, step 6A)</t>
    </r>
  </si>
  <si>
    <r>
      <t xml:space="preserve">Industrial Waste  </t>
    </r>
    <r>
      <rPr>
        <sz val="10"/>
        <rFont val="Arial"/>
        <family val="2"/>
      </rPr>
      <t>(incl. industrial wood waste)</t>
    </r>
  </si>
  <si>
    <t>Resid/Comm/Constr/
Demo/Industrial SW</t>
  </si>
  <si>
    <t>Put total in 5A below</t>
  </si>
  <si>
    <t>Put total in
5B below</t>
  </si>
  <si>
    <t>Indicate measurement
by circling cubic
yards (Yd)
or tons (T).</t>
  </si>
  <si>
    <t>Indicate measurement by circling cubic yards (Yd) or tons (T).
Attach separate sheet for additional counties.
By-county accuracy is important for "counting" waste. However, estimates can be used.
See page 4 for definition of "Counting" and "Non-counting" waste.</t>
  </si>
  <si>
    <t>Put total in
3B below</t>
  </si>
  <si>
    <r>
      <t xml:space="preserve">SOLID WASTE PERMIT FEES. ORS 459.235 AND OAR 340-97-110 THROUGH -120 </t>
    </r>
    <r>
      <rPr>
        <sz val="10"/>
        <rFont val="Arial"/>
        <family val="2"/>
      </rPr>
      <t xml:space="preserve">require solid waste disposal sites to pay a Solid Waste Permit Compliance Fee. The Permit Compliance fee is calculated at a rate of $.58/ton for </t>
    </r>
    <r>
      <rPr>
        <u/>
        <sz val="10"/>
        <rFont val="Arial"/>
        <family val="2"/>
      </rPr>
      <t>all</t>
    </r>
    <r>
      <rPr>
        <sz val="10"/>
        <rFont val="Arial"/>
        <family val="2"/>
      </rPr>
      <t xml:space="preserve"> solid waste received.</t>
    </r>
    <r>
      <rPr>
        <b/>
        <sz val="10"/>
        <rFont val="Arial"/>
        <family val="2"/>
      </rPr>
      <t xml:space="preserve">
</t>
    </r>
  </si>
  <si>
    <r>
      <t>"Non-counting" waste.</t>
    </r>
    <r>
      <rPr>
        <sz val="10"/>
        <rFont val="Arial"/>
        <family val="2"/>
      </rPr>
      <t xml:space="preserve"> "Non-counting" waste is not reported by county. "Non-counting" wastes are whole or segregated loads of:</t>
    </r>
  </si>
  <si>
    <t>Sewage sludge or septic tank and cesspool pumpings.
If measured only by volume, use the following conversion factor to calculate tonnage: Gallons x .00396</t>
  </si>
  <si>
    <t>Reports and required fees are due to DEQ no later than Jan. 31, April 30, July 31 and Oct. 31 for the previous quarter.</t>
  </si>
  <si>
    <t xml:space="preserve"> =F40+H40</t>
  </si>
  <si>
    <r>
      <t>INSTRUCTIONS FOR PAGE 2.</t>
    </r>
    <r>
      <rPr>
        <sz val="10"/>
        <rFont val="Arial"/>
        <family val="2"/>
      </rPr>
      <t xml:space="preserve"> This form requests reports of the quantities of "counting" waste and "non-counting" waste received at your facility. This breakdown will help DEQ calculate more accurately the amount of solid waste disposed of for each county. "Counting" waste "counts" toward the solid waste disposal rate and must be reported by county of origin. The disposal rate is then used to calculate the county material recovery rate. Certain waste ("non-counting" waste) may, by law, be excluded from the disposal rate; if you record this waste separately, please list it in Step 2 of this form. Include both "counting" and "non-counting" waste in your total tonnage for fee calculation purposes.</t>
    </r>
  </si>
  <si>
    <r>
      <t xml:space="preserve">"Counting" Resid./Comm./Construction and Demolition SW by County. </t>
    </r>
    <r>
      <rPr>
        <sz val="10"/>
        <rFont val="Arial"/>
        <family val="2"/>
      </rPr>
      <t>"Counting" waste includes residential and commercial domestic solid waste; construction and demolition waste, such as lumber and wood, drywall (gypsum), glass, roofing material and similar materials. Report amounts of "counting" waste for the previous calendar quarter by county in Step 1. If you do not track "non-counting waste" (see  below) separately, count all waste as "counting."</t>
    </r>
  </si>
  <si>
    <t>Includes all shredded and oversized tires. For tires originating outside Oregon, show state of origin. For Oregon tires, show county.  Multnomah, Clackamas, and Washington Counties can be combined as "Metro."</t>
  </si>
  <si>
    <t>It is preferable to deduct recovered waste directly from the appropriate entry above. However, if it is not possible to determine the specific source of the recovered waste, include the recovered waste here and deduct from the total disposed below. Include only material recovered from mixed "counting" waste shown in Step 1 above.</t>
  </si>
  <si>
    <t>*If claimed ADC usage exceeds the greater of 10 percent of “Total Tons Received in Reporting Period”, or 15 percent of “Counting Waste” (i.e., residential and commercial domestic solid waste, and construction and demolition waste on this form), then attach detailed daily ADC usage documentation prepared in accordance with the DEQ-approved Operations Plan.</t>
  </si>
  <si>
    <t>SOLID WASTE PER TON DISPOSAL ("TIPPING") FEES. ORS 459A.110, OAR 340-097-0110 (2), and OAR 340-097-0120 (7) require each solid waste disposal site that receives domestic solid waste for final disposal or destruction to submit a per-ton solid waste disposal fee of $1.18 per ton for all in-state and out-of-state domestic solid waste received. ORS 459.236 and OAR 340-097-0120 also require such sites to submit a fee of $.13/ton for remedial action under the Orphan Site Account.  These two fees are not charged on sewage sludge.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</si>
</sst>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_(&quot;$&quot;* \(#,##0.00\);_(&quot;$&quot;* &quot;-&quot;??_);_(@_)"/>
    <numFmt numFmtId="43" formatCode="_(* #,##0.00_);_(* \(#,##0.00\);_(* &quot;-&quot;??_);_(@_)"/>
    <numFmt numFmtId="164" formatCode="\X\ \ 0.00\ \ \=;;\X\ ________\ \="/>
    <numFmt numFmtId="165" formatCode="\X\ \ 0.00\ \ \=;;\X\ _________ \="/>
    <numFmt numFmtId="166" formatCode="#,##0.###\ &quot;Yd&quot;;\-#,##0.###\ &quot;Yd&quot;;&quot;Yd&quot;;&quot;Yd&quot;"/>
    <numFmt numFmtId="167" formatCode="#,##0.###\ &quot;T  &quot;;\-#,##0.###\ &quot;T  &quot;;&quot;T  &quot;;&quot;T  &quot;"/>
    <numFmt numFmtId="168" formatCode="#,##0.###\ &quot;   T&quot;;\-#,##0.###\ &quot;   T&quot;;&quot;   T&quot;;&quot;   T&quot;"/>
    <numFmt numFmtId="169" formatCode="#,##0.###\ &quot;T  &quot;;\-#,##0.###\ &quot;T  &quot;;;"/>
    <numFmt numFmtId="170" formatCode="#,##0.###\ &quot;   T&quot;;\-#,##0.###\ &quot;   T&quot;;;"/>
    <numFmt numFmtId="171" formatCode="#,##0.#;\-#,##0.#;;"/>
    <numFmt numFmtId="172" formatCode="#,##0.##\ &quot;gallons X 0.00396 =&quot;;&quot; must be non-negative &quot;;\ &quot;___________ gallons X 0.00396 =&quot;;\ &quot;___________ gallons X 0.00396 =&quot;"/>
    <numFmt numFmtId="173" formatCode="#,##0.###;\-#,##0.###;;"/>
    <numFmt numFmtId="174" formatCode="0_);\(0\)"/>
  </numFmts>
  <fonts count="20" x14ac:knownFonts="1">
    <font>
      <sz val="9"/>
      <name val="Arial"/>
    </font>
    <font>
      <sz val="9"/>
      <name val="Arial"/>
      <family val="2"/>
    </font>
    <font>
      <b/>
      <sz val="12"/>
      <color indexed="9"/>
      <name val="Arial"/>
      <family val="2"/>
    </font>
    <font>
      <b/>
      <sz val="12"/>
      <name val="Arial"/>
      <family val="2"/>
    </font>
    <font>
      <b/>
      <sz val="10"/>
      <color indexed="9"/>
      <name val="Arial"/>
      <family val="2"/>
    </font>
    <font>
      <sz val="8"/>
      <name val="Arial"/>
      <family val="2"/>
    </font>
    <font>
      <sz val="8"/>
      <name val="Arial"/>
      <family val="2"/>
    </font>
    <font>
      <sz val="10"/>
      <name val="Arial"/>
      <family val="2"/>
    </font>
    <font>
      <b/>
      <sz val="10"/>
      <name val="Arial"/>
      <family val="2"/>
    </font>
    <font>
      <sz val="10"/>
      <color indexed="9"/>
      <name val="Arial"/>
      <family val="2"/>
    </font>
    <font>
      <b/>
      <u/>
      <sz val="10"/>
      <name val="Arial"/>
      <family val="2"/>
    </font>
    <font>
      <i/>
      <sz val="10"/>
      <name val="Arial"/>
      <family val="2"/>
    </font>
    <font>
      <vertAlign val="superscript"/>
      <sz val="10"/>
      <name val="Arial"/>
      <family val="2"/>
    </font>
    <font>
      <i/>
      <vertAlign val="superscript"/>
      <sz val="10"/>
      <name val="Arial"/>
      <family val="2"/>
    </font>
    <font>
      <u/>
      <sz val="10"/>
      <name val="Arial"/>
      <family val="2"/>
    </font>
    <font>
      <sz val="11"/>
      <name val="Arial"/>
      <family val="2"/>
    </font>
    <font>
      <b/>
      <sz val="11"/>
      <color indexed="9"/>
      <name val="Arial"/>
      <family val="2"/>
    </font>
    <font>
      <b/>
      <sz val="14"/>
      <color indexed="9"/>
      <name val="Arial"/>
      <family val="2"/>
    </font>
    <font>
      <sz val="14"/>
      <name val="Arial"/>
      <family val="2"/>
    </font>
    <font>
      <sz val="12"/>
      <color indexed="9"/>
      <name val="Arial"/>
      <family val="2"/>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79">
    <border>
      <left/>
      <right/>
      <top/>
      <bottom/>
      <diagonal/>
    </border>
    <border>
      <left/>
      <right/>
      <top style="thick">
        <color indexed="64"/>
      </top>
      <bottom/>
      <diagonal/>
    </border>
    <border>
      <left style="thick">
        <color indexed="9"/>
      </left>
      <right style="thick">
        <color indexed="9"/>
      </right>
      <top style="thick">
        <color indexed="9"/>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thick">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indexed="64"/>
      </bottom>
      <diagonal/>
    </border>
    <border>
      <left style="thick">
        <color indexed="64"/>
      </left>
      <right style="thick">
        <color indexed="64"/>
      </right>
      <top/>
      <bottom/>
      <diagonal/>
    </border>
    <border>
      <left/>
      <right/>
      <top style="thin">
        <color indexed="64"/>
      </top>
      <bottom style="thin">
        <color indexed="64"/>
      </bottom>
      <diagonal/>
    </border>
    <border>
      <left style="thick">
        <color indexed="64"/>
      </left>
      <right style="thick">
        <color indexed="9"/>
      </right>
      <top/>
      <bottom/>
      <diagonal/>
    </border>
    <border>
      <left style="thick">
        <color indexed="64"/>
      </left>
      <right/>
      <top/>
      <bottom/>
      <diagonal/>
    </border>
    <border>
      <left style="thick">
        <color indexed="64"/>
      </left>
      <right style="medium">
        <color indexed="64"/>
      </right>
      <top/>
      <bottom/>
      <diagonal/>
    </border>
    <border>
      <left style="thick">
        <color indexed="64"/>
      </left>
      <right/>
      <top style="medium">
        <color indexed="64"/>
      </top>
      <bottom/>
      <diagonal/>
    </border>
    <border>
      <left style="thick">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diagonal/>
    </border>
    <border>
      <left style="thick">
        <color indexed="64"/>
      </left>
      <right style="medium">
        <color indexed="64"/>
      </right>
      <top style="thick">
        <color indexed="64"/>
      </top>
      <bottom/>
      <diagonal/>
    </border>
    <border>
      <left style="thick">
        <color indexed="64"/>
      </left>
      <right/>
      <top style="thick">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16">
    <xf numFmtId="0" fontId="0" fillId="0" borderId="0" xfId="0"/>
    <xf numFmtId="0" fontId="0" fillId="0" borderId="0" xfId="0" applyBorder="1"/>
    <xf numFmtId="0" fontId="4" fillId="2" borderId="2" xfId="0" applyFont="1" applyFill="1" applyBorder="1" applyAlignment="1">
      <alignment horizontal="center" vertical="center"/>
    </xf>
    <xf numFmtId="0" fontId="0" fillId="0" borderId="11" xfId="0" applyBorder="1"/>
    <xf numFmtId="0" fontId="0" fillId="0" borderId="29" xfId="0" applyBorder="1"/>
    <xf numFmtId="0" fontId="0" fillId="0" borderId="30" xfId="0" applyBorder="1"/>
    <xf numFmtId="0" fontId="0" fillId="0" borderId="31" xfId="0" applyBorder="1"/>
    <xf numFmtId="0" fontId="5" fillId="0" borderId="0" xfId="0" applyFont="1" applyBorder="1" applyAlignment="1">
      <alignment vertical="top"/>
    </xf>
    <xf numFmtId="0" fontId="2" fillId="2" borderId="38" xfId="0" applyFont="1" applyFill="1" applyBorder="1" applyAlignment="1">
      <alignment horizontal="center"/>
    </xf>
    <xf numFmtId="0" fontId="2" fillId="2" borderId="41" xfId="0" applyFont="1" applyFill="1" applyBorder="1" applyAlignment="1">
      <alignment horizontal="center"/>
    </xf>
    <xf numFmtId="0" fontId="8" fillId="0" borderId="0" xfId="0" applyFont="1" applyBorder="1" applyAlignment="1">
      <alignment vertical="center" wrapText="1"/>
    </xf>
    <xf numFmtId="0" fontId="7" fillId="0" borderId="0" xfId="0" applyFont="1" applyBorder="1" applyAlignment="1">
      <alignment horizontal="center"/>
    </xf>
    <xf numFmtId="0" fontId="7" fillId="0" borderId="0" xfId="0" applyFont="1"/>
    <xf numFmtId="0" fontId="7" fillId="2" borderId="36" xfId="0" applyFont="1" applyFill="1" applyBorder="1"/>
    <xf numFmtId="0" fontId="4" fillId="2" borderId="2" xfId="0" applyFont="1" applyFill="1" applyBorder="1" applyAlignment="1">
      <alignment horizontal="center" vertical="top" wrapText="1"/>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166" fontId="7" fillId="0" borderId="4" xfId="0" applyNumberFormat="1" applyFont="1" applyBorder="1" applyAlignment="1">
      <alignment horizontal="right"/>
    </xf>
    <xf numFmtId="167" fontId="7" fillId="0" borderId="5" xfId="0" applyNumberFormat="1" applyFont="1" applyBorder="1" applyAlignment="1">
      <alignment horizontal="right"/>
    </xf>
    <xf numFmtId="166" fontId="7" fillId="0" borderId="6" xfId="0" applyNumberFormat="1" applyFont="1" applyBorder="1" applyAlignment="1">
      <alignment horizontal="right"/>
    </xf>
    <xf numFmtId="167" fontId="7" fillId="0" borderId="7" xfId="0" applyNumberFormat="1" applyFont="1" applyBorder="1" applyAlignment="1">
      <alignment horizontal="right"/>
    </xf>
    <xf numFmtId="0" fontId="7" fillId="3" borderId="4" xfId="0" applyFont="1" applyFill="1" applyBorder="1"/>
    <xf numFmtId="0" fontId="7" fillId="3" borderId="5" xfId="0" applyFont="1" applyFill="1" applyBorder="1"/>
    <xf numFmtId="0" fontId="7" fillId="3" borderId="6" xfId="0" applyFont="1" applyFill="1" applyBorder="1"/>
    <xf numFmtId="0" fontId="7" fillId="3" borderId="7" xfId="0" applyFont="1" applyFill="1" applyBorder="1" applyAlignment="1"/>
    <xf numFmtId="0" fontId="8" fillId="0" borderId="15" xfId="0" applyFont="1" applyBorder="1" applyAlignment="1">
      <alignment wrapText="1"/>
    </xf>
    <xf numFmtId="167" fontId="7" fillId="0" borderId="3" xfId="0" applyNumberFormat="1" applyFont="1" applyBorder="1" applyAlignment="1">
      <alignment horizontal="right" vertical="center"/>
    </xf>
    <xf numFmtId="167" fontId="7" fillId="0" borderId="3" xfId="0" applyNumberFormat="1" applyFont="1" applyBorder="1" applyAlignment="1">
      <alignment vertical="center"/>
    </xf>
    <xf numFmtId="0" fontId="7" fillId="2" borderId="39" xfId="0" applyFont="1" applyFill="1" applyBorder="1"/>
    <xf numFmtId="167" fontId="7" fillId="0" borderId="0" xfId="0" applyNumberFormat="1" applyFont="1" applyBorder="1" applyAlignment="1">
      <alignment horizontal="right" vertical="center"/>
    </xf>
    <xf numFmtId="0" fontId="8" fillId="0" borderId="0" xfId="0" applyFont="1" applyAlignment="1">
      <alignment horizontal="left" indent="1"/>
    </xf>
    <xf numFmtId="0" fontId="7" fillId="0" borderId="0" xfId="0" applyFont="1" applyAlignment="1">
      <alignment horizontal="left" indent="1"/>
    </xf>
    <xf numFmtId="0" fontId="8" fillId="0" borderId="0" xfId="0" applyFont="1"/>
    <xf numFmtId="0" fontId="8" fillId="0" borderId="0" xfId="0" applyFont="1" applyAlignment="1">
      <alignment horizontal="center"/>
    </xf>
    <xf numFmtId="171" fontId="7" fillId="0" borderId="12" xfId="0" applyNumberFormat="1" applyFont="1" applyBorder="1"/>
    <xf numFmtId="164" fontId="7" fillId="0" borderId="0" xfId="0" applyNumberFormat="1" applyFont="1" applyAlignment="1">
      <alignment horizontal="center"/>
    </xf>
    <xf numFmtId="173" fontId="7" fillId="0" borderId="12" xfId="0" applyNumberFormat="1" applyFont="1" applyBorder="1"/>
    <xf numFmtId="165" fontId="7" fillId="0" borderId="0" xfId="0" applyNumberFormat="1" applyFont="1" applyAlignment="1">
      <alignment horizontal="center"/>
    </xf>
    <xf numFmtId="0" fontId="7" fillId="0" borderId="0" xfId="0" applyFont="1" applyAlignment="1"/>
    <xf numFmtId="0" fontId="7" fillId="0" borderId="0" xfId="0" applyFont="1" applyBorder="1"/>
    <xf numFmtId="0" fontId="8" fillId="0" borderId="0" xfId="0" applyFont="1" applyAlignment="1">
      <alignment horizontal="center" vertical="center"/>
    </xf>
    <xf numFmtId="0" fontId="8" fillId="0" borderId="0" xfId="0" applyFont="1" applyAlignment="1">
      <alignment wrapText="1"/>
    </xf>
    <xf numFmtId="0" fontId="7" fillId="2" borderId="37" xfId="0" applyFont="1" applyFill="1" applyBorder="1"/>
    <xf numFmtId="0" fontId="7" fillId="0" borderId="0" xfId="0" applyFont="1" applyBorder="1" applyAlignment="1"/>
    <xf numFmtId="168" fontId="8" fillId="0" borderId="0" xfId="0" applyNumberFormat="1" applyFont="1" applyBorder="1" applyAlignment="1">
      <alignment horizontal="center" vertical="center"/>
    </xf>
    <xf numFmtId="0" fontId="7" fillId="0" borderId="0" xfId="0" applyFont="1" applyAlignment="1">
      <alignment horizontal="center" vertical="center"/>
    </xf>
    <xf numFmtId="168" fontId="8" fillId="0" borderId="1" xfId="0" applyNumberFormat="1" applyFont="1" applyBorder="1" applyAlignment="1">
      <alignment horizontal="center" vertical="center"/>
    </xf>
    <xf numFmtId="0" fontId="7" fillId="0" borderId="1" xfId="0" applyFont="1" applyBorder="1"/>
    <xf numFmtId="169" fontId="7" fillId="0" borderId="9" xfId="0" applyNumberFormat="1" applyFont="1" applyBorder="1"/>
    <xf numFmtId="170" fontId="7" fillId="0" borderId="9" xfId="0" applyNumberFormat="1" applyFont="1" applyBorder="1" applyAlignment="1">
      <alignment horizontal="center"/>
    </xf>
    <xf numFmtId="167" fontId="7" fillId="0" borderId="9" xfId="0" applyNumberFormat="1" applyFont="1" applyBorder="1"/>
    <xf numFmtId="0" fontId="8" fillId="0" borderId="10" xfId="0" applyFont="1" applyBorder="1" applyAlignment="1">
      <alignment horizontal="center"/>
    </xf>
    <xf numFmtId="0" fontId="3" fillId="0" borderId="3"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7" xfId="0" applyFont="1" applyFill="1" applyBorder="1" applyAlignment="1">
      <alignment horizontal="center"/>
    </xf>
    <xf numFmtId="0" fontId="4" fillId="2" borderId="37" xfId="0" applyFont="1" applyFill="1" applyBorder="1" applyAlignment="1">
      <alignment vertical="center" textRotation="90" wrapText="1"/>
    </xf>
    <xf numFmtId="0" fontId="9" fillId="2" borderId="37" xfId="0" applyFont="1" applyFill="1" applyBorder="1" applyAlignment="1">
      <alignment vertical="center" textRotation="90"/>
    </xf>
    <xf numFmtId="0" fontId="4" fillId="2" borderId="38" xfId="0" applyFont="1" applyFill="1" applyBorder="1" applyAlignment="1">
      <alignment horizontal="center" vertical="center" textRotation="90"/>
    </xf>
    <xf numFmtId="0" fontId="7" fillId="0" borderId="0" xfId="0" applyFont="1" applyFill="1"/>
    <xf numFmtId="0" fontId="4" fillId="2" borderId="37" xfId="0" applyFont="1" applyFill="1" applyBorder="1" applyAlignment="1">
      <alignment horizontal="center" vertical="center" textRotation="90"/>
    </xf>
    <xf numFmtId="169" fontId="7" fillId="0" borderId="16" xfId="0" applyNumberFormat="1" applyFont="1" applyBorder="1"/>
    <xf numFmtId="0" fontId="8" fillId="0" borderId="17" xfId="0" applyFont="1" applyBorder="1" applyAlignment="1">
      <alignment horizontal="center" vertical="center"/>
    </xf>
    <xf numFmtId="0" fontId="7" fillId="0" borderId="19" xfId="0" applyFont="1" applyBorder="1"/>
    <xf numFmtId="0" fontId="7" fillId="0" borderId="18" xfId="0" applyFont="1" applyBorder="1"/>
    <xf numFmtId="0" fontId="8" fillId="0" borderId="27"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xf>
    <xf numFmtId="0" fontId="4" fillId="2" borderId="37"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xf>
    <xf numFmtId="0" fontId="8"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xf numFmtId="0" fontId="8" fillId="0" borderId="0" xfId="0" applyFont="1" applyAlignment="1">
      <alignment horizontal="left" vertical="center" indent="2"/>
    </xf>
    <xf numFmtId="0" fontId="8" fillId="0" borderId="34" xfId="0" applyFont="1" applyBorder="1" applyAlignment="1">
      <alignment horizontal="center" vertical="center"/>
    </xf>
    <xf numFmtId="0" fontId="7" fillId="0" borderId="20" xfId="0" applyFont="1" applyBorder="1"/>
    <xf numFmtId="0" fontId="8" fillId="0" borderId="33" xfId="0" applyFont="1" applyBorder="1" applyAlignment="1">
      <alignment horizontal="right" vertical="center"/>
    </xf>
    <xf numFmtId="0" fontId="7" fillId="0" borderId="37" xfId="0" applyFont="1" applyBorder="1"/>
    <xf numFmtId="0" fontId="7" fillId="0" borderId="0" xfId="0" applyFont="1" applyAlignment="1">
      <alignment wrapText="1"/>
    </xf>
    <xf numFmtId="0" fontId="2" fillId="2" borderId="40" xfId="0" applyFont="1" applyFill="1" applyBorder="1" applyAlignment="1">
      <alignment horizontal="center" vertical="center"/>
    </xf>
    <xf numFmtId="0" fontId="7" fillId="0" borderId="16" xfId="0" applyFont="1" applyBorder="1"/>
    <xf numFmtId="0" fontId="7" fillId="0" borderId="16" xfId="0" applyFont="1" applyBorder="1" applyAlignment="1">
      <alignment horizontal="center"/>
    </xf>
    <xf numFmtId="0" fontId="10" fillId="0" borderId="0" xfId="0" applyFont="1"/>
    <xf numFmtId="44" fontId="7" fillId="0" borderId="0" xfId="2" applyFont="1"/>
    <xf numFmtId="44" fontId="7" fillId="0" borderId="16" xfId="2" applyFont="1" applyBorder="1"/>
    <xf numFmtId="0" fontId="8" fillId="0" borderId="0" xfId="0" applyFont="1" applyAlignment="1"/>
    <xf numFmtId="44" fontId="7" fillId="0" borderId="0" xfId="2" applyFont="1" applyBorder="1"/>
    <xf numFmtId="0" fontId="7" fillId="0" borderId="0" xfId="0" applyFont="1" applyAlignment="1">
      <alignment vertical="top" wrapText="1"/>
    </xf>
    <xf numFmtId="0" fontId="7" fillId="0" borderId="27" xfId="0" applyFont="1" applyBorder="1"/>
    <xf numFmtId="0" fontId="7" fillId="0" borderId="28" xfId="0" applyFont="1" applyBorder="1"/>
    <xf numFmtId="0" fontId="7" fillId="0" borderId="11" xfId="0" applyFont="1" applyBorder="1"/>
    <xf numFmtId="0" fontId="7" fillId="0" borderId="29" xfId="0" applyFont="1" applyBorder="1"/>
    <xf numFmtId="0" fontId="7" fillId="0" borderId="0" xfId="0" applyFont="1" applyBorder="1" applyAlignment="1">
      <alignment horizontal="right"/>
    </xf>
    <xf numFmtId="44" fontId="7" fillId="0" borderId="12" xfId="2" applyFont="1" applyBorder="1"/>
    <xf numFmtId="44" fontId="7" fillId="0" borderId="35" xfId="2" applyFont="1" applyBorder="1"/>
    <xf numFmtId="0" fontId="8" fillId="0" borderId="0" xfId="0" applyFont="1" applyBorder="1" applyAlignment="1">
      <alignment horizontal="right"/>
    </xf>
    <xf numFmtId="0" fontId="8" fillId="0" borderId="0" xfId="0" applyFont="1" applyBorder="1"/>
    <xf numFmtId="0" fontId="7" fillId="0" borderId="30" xfId="0" applyFont="1" applyBorder="1"/>
    <xf numFmtId="0" fontId="8" fillId="0" borderId="10" xfId="0" applyFont="1" applyBorder="1"/>
    <xf numFmtId="0" fontId="7" fillId="0" borderId="10" xfId="0" applyFont="1" applyBorder="1"/>
    <xf numFmtId="44" fontId="7" fillId="0" borderId="10" xfId="2" applyFont="1" applyBorder="1"/>
    <xf numFmtId="0" fontId="7" fillId="0" borderId="31" xfId="0" applyFont="1" applyBorder="1"/>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xf numFmtId="0" fontId="7" fillId="0" borderId="23" xfId="0" applyFont="1" applyBorder="1"/>
    <xf numFmtId="172" fontId="7" fillId="0" borderId="3" xfId="0" applyNumberFormat="1" applyFont="1" applyBorder="1" applyAlignment="1">
      <alignment horizontal="center" vertical="center"/>
    </xf>
    <xf numFmtId="0" fontId="7" fillId="0" borderId="24" xfId="0" applyFont="1" applyBorder="1"/>
    <xf numFmtId="0" fontId="7" fillId="0" borderId="25" xfId="0" applyFont="1" applyBorder="1"/>
    <xf numFmtId="0" fontId="8" fillId="0" borderId="26" xfId="0" applyFont="1" applyBorder="1" applyAlignment="1">
      <alignment horizontal="right" vertical="center"/>
    </xf>
    <xf numFmtId="171" fontId="7" fillId="0" borderId="32" xfId="1" applyNumberFormat="1" applyFont="1" applyBorder="1"/>
    <xf numFmtId="0" fontId="15" fillId="2" borderId="0" xfId="0" applyFont="1" applyFill="1" applyBorder="1"/>
    <xf numFmtId="0" fontId="15" fillId="0" borderId="0" xfId="0" applyFont="1"/>
    <xf numFmtId="0" fontId="7" fillId="0" borderId="0" xfId="0" applyFont="1" applyBorder="1" applyAlignment="1">
      <alignment horizontal="center"/>
    </xf>
    <xf numFmtId="167" fontId="7" fillId="0" borderId="6" xfId="0" applyNumberFormat="1" applyFont="1" applyBorder="1" applyAlignment="1">
      <alignment horizontal="right"/>
    </xf>
    <xf numFmtId="0" fontId="8" fillId="0" borderId="0" xfId="0" applyFont="1" applyBorder="1" applyAlignment="1">
      <alignment vertical="center" wrapText="1"/>
    </xf>
    <xf numFmtId="0" fontId="8" fillId="0" borderId="0" xfId="0" applyFont="1" applyBorder="1" applyAlignment="1">
      <alignment vertical="top" wrapText="1"/>
    </xf>
    <xf numFmtId="0" fontId="7" fillId="0" borderId="0" xfId="0" applyFont="1" applyBorder="1" applyAlignment="1">
      <alignment vertical="center"/>
    </xf>
    <xf numFmtId="173" fontId="7" fillId="0" borderId="7" xfId="1" applyNumberFormat="1" applyFont="1" applyBorder="1"/>
    <xf numFmtId="0" fontId="15" fillId="0" borderId="0" xfId="0" applyFont="1" applyBorder="1"/>
    <xf numFmtId="0" fontId="5" fillId="0" borderId="0" xfId="0" applyFont="1" applyBorder="1"/>
    <xf numFmtId="0" fontId="7" fillId="0" borderId="0" xfId="0" applyFont="1" applyBorder="1" applyAlignment="1">
      <alignment horizontal="center"/>
    </xf>
    <xf numFmtId="0" fontId="8" fillId="0" borderId="0" xfId="0" applyFont="1" applyBorder="1" applyAlignment="1">
      <alignment horizontal="right"/>
    </xf>
    <xf numFmtId="0" fontId="7" fillId="0" borderId="0" xfId="0" applyFont="1" applyBorder="1" applyAlignment="1">
      <alignment horizontal="left" wrapText="1"/>
    </xf>
    <xf numFmtId="0" fontId="7" fillId="0" borderId="0" xfId="0" applyFont="1" applyBorder="1" applyAlignment="1">
      <alignment horizontal="left" vertical="center" wrapText="1" indent="1" readingOrder="1"/>
    </xf>
    <xf numFmtId="0" fontId="7" fillId="0" borderId="0" xfId="0" applyFont="1" applyBorder="1" applyAlignment="1">
      <alignment horizontal="left" vertical="top" wrapText="1" indent="1"/>
    </xf>
    <xf numFmtId="0" fontId="7" fillId="0" borderId="12" xfId="0" applyFont="1" applyBorder="1" applyAlignment="1">
      <alignment horizontal="center"/>
    </xf>
    <xf numFmtId="0" fontId="7" fillId="0" borderId="0" xfId="0" applyFont="1" applyBorder="1" applyAlignment="1">
      <alignment horizontal="left"/>
    </xf>
    <xf numFmtId="0" fontId="7" fillId="0" borderId="35" xfId="0" applyFont="1" applyBorder="1" applyAlignment="1">
      <alignment horizontal="center"/>
    </xf>
    <xf numFmtId="0" fontId="8" fillId="0" borderId="0" xfId="0" applyFont="1" applyBorder="1" applyAlignment="1">
      <alignment horizontal="left"/>
    </xf>
    <xf numFmtId="0" fontId="8" fillId="0" borderId="0" xfId="0" applyFont="1" applyBorder="1" applyAlignment="1">
      <alignment horizontal="center" vertical="center" wrapText="1"/>
    </xf>
    <xf numFmtId="44" fontId="7" fillId="0" borderId="35" xfId="2" applyFont="1" applyBorder="1" applyAlignment="1">
      <alignment horizontal="center"/>
    </xf>
    <xf numFmtId="0" fontId="2" fillId="2" borderId="0" xfId="0" applyFont="1" applyFill="1" applyAlignment="1">
      <alignment horizontal="center" vertical="center"/>
    </xf>
    <xf numFmtId="0" fontId="8" fillId="0" borderId="0" xfId="0" applyFont="1" applyAlignment="1">
      <alignment horizontal="right"/>
    </xf>
    <xf numFmtId="174" fontId="7" fillId="0" borderId="10" xfId="2" applyNumberFormat="1" applyFont="1" applyBorder="1" applyAlignment="1">
      <alignment horizontal="center"/>
    </xf>
    <xf numFmtId="0" fontId="8" fillId="0" borderId="0" xfId="0" applyFont="1" applyAlignment="1">
      <alignment horizontal="left" wrapText="1"/>
    </xf>
    <xf numFmtId="0" fontId="12" fillId="0" borderId="42" xfId="0" applyFont="1" applyBorder="1" applyAlignment="1">
      <alignment horizontal="left"/>
    </xf>
    <xf numFmtId="0" fontId="12" fillId="0" borderId="42" xfId="0" applyFont="1" applyBorder="1" applyAlignment="1">
      <alignment horizontal="center"/>
    </xf>
    <xf numFmtId="44" fontId="12" fillId="0" borderId="42" xfId="2" applyFont="1" applyBorder="1" applyAlignment="1">
      <alignment horizontal="center"/>
    </xf>
    <xf numFmtId="0" fontId="17" fillId="2" borderId="0" xfId="0" applyFont="1" applyFill="1" applyAlignment="1">
      <alignment horizontal="center" vertical="center"/>
    </xf>
    <xf numFmtId="0" fontId="8" fillId="0" borderId="0" xfId="0" applyFont="1" applyAlignment="1">
      <alignment horizontal="center" vertical="center"/>
    </xf>
    <xf numFmtId="0" fontId="8" fillId="0" borderId="0" xfId="0" applyFont="1" applyAlignment="1">
      <alignment horizontal="center"/>
    </xf>
    <xf numFmtId="0" fontId="7" fillId="0" borderId="10" xfId="0" applyFont="1" applyBorder="1" applyAlignment="1">
      <alignment horizontal="center"/>
    </xf>
    <xf numFmtId="0" fontId="7" fillId="0" borderId="0" xfId="0" applyFont="1" applyAlignment="1">
      <alignment horizontal="left" wrapText="1"/>
    </xf>
    <xf numFmtId="0" fontId="4" fillId="2" borderId="11" xfId="0" applyFont="1" applyFill="1" applyBorder="1" applyAlignment="1">
      <alignment horizontal="center"/>
    </xf>
    <xf numFmtId="0" fontId="4" fillId="2" borderId="0" xfId="0" applyFont="1" applyFill="1" applyBorder="1" applyAlignment="1">
      <alignment horizontal="center"/>
    </xf>
    <xf numFmtId="0" fontId="4" fillId="2" borderId="29" xfId="0" applyFont="1" applyFill="1" applyBorder="1" applyAlignment="1">
      <alignment horizontal="center"/>
    </xf>
    <xf numFmtId="44" fontId="7" fillId="0" borderId="12" xfId="2" applyFont="1" applyBorder="1" applyAlignment="1">
      <alignment horizontal="center"/>
    </xf>
    <xf numFmtId="0" fontId="8" fillId="0" borderId="11" xfId="0" applyFont="1" applyBorder="1" applyAlignment="1">
      <alignment horizontal="center" wrapText="1"/>
    </xf>
    <xf numFmtId="0" fontId="8" fillId="0" borderId="30" xfId="0" applyFont="1" applyBorder="1" applyAlignment="1">
      <alignment horizontal="center"/>
    </xf>
    <xf numFmtId="0" fontId="8" fillId="0" borderId="10" xfId="0" applyFont="1" applyBorder="1" applyAlignment="1">
      <alignment horizontal="center"/>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51" xfId="0" applyFont="1" applyBorder="1" applyAlignment="1"/>
    <xf numFmtId="0" fontId="7" fillId="0" borderId="42" xfId="0" applyFont="1" applyBorder="1" applyAlignment="1"/>
    <xf numFmtId="0" fontId="7" fillId="0" borderId="13" xfId="0" applyFont="1" applyBorder="1" applyAlignment="1"/>
    <xf numFmtId="166" fontId="7" fillId="0" borderId="48" xfId="0" applyNumberFormat="1" applyFont="1" applyBorder="1" applyAlignment="1">
      <alignment horizontal="right"/>
    </xf>
    <xf numFmtId="166" fontId="7" fillId="0" borderId="42" xfId="0" applyNumberFormat="1" applyFont="1" applyBorder="1" applyAlignment="1">
      <alignment horizontal="right"/>
    </xf>
    <xf numFmtId="166" fontId="7" fillId="0" borderId="49" xfId="0" applyNumberFormat="1" applyFont="1" applyBorder="1" applyAlignment="1">
      <alignment horizontal="right"/>
    </xf>
    <xf numFmtId="167" fontId="7" fillId="0" borderId="30" xfId="0" applyNumberFormat="1" applyFont="1" applyBorder="1" applyAlignment="1">
      <alignment horizontal="right"/>
    </xf>
    <xf numFmtId="167" fontId="7" fillId="0" borderId="10" xfId="0" applyNumberFormat="1" applyFont="1" applyBorder="1" applyAlignment="1">
      <alignment horizontal="right"/>
    </xf>
    <xf numFmtId="167" fontId="7" fillId="0" borderId="31" xfId="0" applyNumberFormat="1" applyFont="1" applyBorder="1" applyAlignment="1">
      <alignment horizontal="right"/>
    </xf>
    <xf numFmtId="167" fontId="7" fillId="0" borderId="46" xfId="0" applyNumberFormat="1" applyFont="1" applyBorder="1" applyAlignment="1">
      <alignment horizontal="right"/>
    </xf>
    <xf numFmtId="167" fontId="7" fillId="0" borderId="12" xfId="0" applyNumberFormat="1" applyFont="1" applyBorder="1" applyAlignment="1">
      <alignment horizontal="right"/>
    </xf>
    <xf numFmtId="167" fontId="7" fillId="0" borderId="47" xfId="0" applyNumberFormat="1" applyFont="1" applyBorder="1" applyAlignment="1">
      <alignment horizontal="right"/>
    </xf>
    <xf numFmtId="167" fontId="7" fillId="0" borderId="21" xfId="0" applyNumberFormat="1" applyFont="1" applyBorder="1" applyAlignment="1">
      <alignment vertical="center"/>
    </xf>
    <xf numFmtId="167" fontId="7" fillId="0" borderId="15" xfId="0" applyNumberFormat="1" applyFont="1" applyBorder="1" applyAlignment="1">
      <alignment vertical="center"/>
    </xf>
    <xf numFmtId="167" fontId="7" fillId="0" borderId="43" xfId="0" applyNumberFormat="1" applyFont="1" applyBorder="1" applyAlignment="1">
      <alignment vertical="center"/>
    </xf>
    <xf numFmtId="0" fontId="7" fillId="0" borderId="49" xfId="0" applyFont="1" applyBorder="1" applyAlignment="1">
      <alignment horizontal="right"/>
    </xf>
    <xf numFmtId="0" fontId="7" fillId="0" borderId="47" xfId="0" applyFont="1" applyBorder="1" applyAlignment="1">
      <alignment horizontal="right"/>
    </xf>
    <xf numFmtId="167" fontId="7" fillId="0" borderId="48" xfId="0" applyNumberFormat="1" applyFont="1" applyBorder="1" applyAlignment="1">
      <alignment horizontal="right"/>
    </xf>
    <xf numFmtId="0" fontId="0" fillId="0" borderId="49" xfId="0" applyBorder="1" applyAlignment="1">
      <alignment horizontal="right"/>
    </xf>
    <xf numFmtId="0" fontId="17" fillId="2" borderId="27" xfId="0" applyFont="1" applyFill="1" applyBorder="1" applyAlignment="1">
      <alignment horizontal="center"/>
    </xf>
    <xf numFmtId="0" fontId="17" fillId="2" borderId="16" xfId="0" applyFont="1" applyFill="1" applyBorder="1" applyAlignment="1">
      <alignment horizontal="center"/>
    </xf>
    <xf numFmtId="0" fontId="18" fillId="0" borderId="16" xfId="0" applyFont="1" applyBorder="1" applyAlignment="1"/>
    <xf numFmtId="0" fontId="18" fillId="0" borderId="28" xfId="0" applyFont="1" applyBorder="1" applyAlignment="1"/>
    <xf numFmtId="0" fontId="4" fillId="2" borderId="53" xfId="0" applyFont="1" applyFill="1" applyBorder="1" applyAlignment="1">
      <alignment horizontal="center" vertical="top" wrapText="1"/>
    </xf>
    <xf numFmtId="0" fontId="4" fillId="2" borderId="54" xfId="0" applyFont="1" applyFill="1" applyBorder="1" applyAlignment="1">
      <alignment horizontal="center" vertical="top" wrapText="1"/>
    </xf>
    <xf numFmtId="0" fontId="7" fillId="0" borderId="55" xfId="0" applyFont="1" applyBorder="1" applyAlignment="1"/>
    <xf numFmtId="0" fontId="7" fillId="0" borderId="54" xfId="0" applyFont="1" applyBorder="1" applyAlignment="1"/>
    <xf numFmtId="0" fontId="7" fillId="0" borderId="56" xfId="0" applyFont="1" applyBorder="1" applyAlignment="1"/>
    <xf numFmtId="0" fontId="7" fillId="0" borderId="57" xfId="0" applyFont="1" applyBorder="1" applyAlignment="1"/>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4" fillId="2" borderId="37" xfId="0" applyFont="1" applyFill="1" applyBorder="1" applyAlignment="1">
      <alignment horizontal="center" vertical="center" textRotation="90" wrapText="1"/>
    </xf>
    <xf numFmtId="0" fontId="7" fillId="0" borderId="37" xfId="0" applyFont="1" applyBorder="1" applyAlignment="1">
      <alignment horizontal="center" vertical="center" textRotation="90"/>
    </xf>
    <xf numFmtId="0" fontId="7" fillId="0" borderId="50" xfId="0" applyFont="1" applyBorder="1" applyAlignment="1">
      <alignment horizontal="center" vertical="center" textRotation="90"/>
    </xf>
    <xf numFmtId="0" fontId="8" fillId="0" borderId="8" xfId="0" applyFont="1" applyBorder="1" applyAlignment="1">
      <alignment horizontal="center" vertical="center" textRotation="90"/>
    </xf>
    <xf numFmtId="0" fontId="8" fillId="0" borderId="0" xfId="0" applyFont="1" applyAlignment="1">
      <alignment horizontal="left" vertical="center"/>
    </xf>
    <xf numFmtId="166" fontId="7" fillId="0" borderId="27" xfId="0" applyNumberFormat="1" applyFont="1" applyBorder="1" applyAlignment="1">
      <alignment horizontal="right"/>
    </xf>
    <xf numFmtId="0" fontId="7" fillId="0" borderId="28" xfId="0" applyFont="1" applyBorder="1" applyAlignment="1">
      <alignment horizontal="right"/>
    </xf>
    <xf numFmtId="0" fontId="7" fillId="0" borderId="52" xfId="0" applyFont="1" applyBorder="1" applyAlignment="1"/>
    <xf numFmtId="0" fontId="8" fillId="0" borderId="0" xfId="0" applyFont="1" applyBorder="1" applyAlignment="1">
      <alignment vertical="center" wrapText="1"/>
    </xf>
    <xf numFmtId="0" fontId="8" fillId="0" borderId="0" xfId="0" applyFont="1" applyAlignment="1">
      <alignment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0" xfId="0" applyFont="1" applyBorder="1" applyAlignment="1">
      <alignment vertical="top" wrapText="1"/>
    </xf>
    <xf numFmtId="167" fontId="7" fillId="0" borderId="4" xfId="0" applyNumberFormat="1" applyFont="1" applyBorder="1" applyAlignment="1">
      <alignment horizontal="right" vertical="center"/>
    </xf>
    <xf numFmtId="167" fontId="7" fillId="0" borderId="7" xfId="0" applyNumberFormat="1" applyFont="1" applyBorder="1" applyAlignment="1">
      <alignment horizontal="right" vertical="center"/>
    </xf>
    <xf numFmtId="0" fontId="8" fillId="0" borderId="43" xfId="0" applyFont="1" applyBorder="1" applyAlignment="1"/>
    <xf numFmtId="0" fontId="7" fillId="0" borderId="0" xfId="0" applyFont="1" applyAlignment="1"/>
    <xf numFmtId="0" fontId="7" fillId="0" borderId="31" xfId="0" applyFont="1" applyBorder="1" applyAlignment="1">
      <alignment horizontal="right"/>
    </xf>
    <xf numFmtId="167" fontId="7" fillId="0" borderId="27" xfId="0" applyNumberFormat="1" applyFont="1" applyBorder="1" applyAlignment="1">
      <alignment horizontal="right" vertical="center"/>
    </xf>
    <xf numFmtId="167" fontId="7" fillId="0" borderId="28" xfId="0" applyNumberFormat="1" applyFont="1" applyBorder="1" applyAlignment="1">
      <alignment horizontal="right" vertical="center"/>
    </xf>
    <xf numFmtId="167" fontId="7" fillId="0" borderId="30" xfId="0" applyNumberFormat="1" applyFont="1" applyBorder="1" applyAlignment="1">
      <alignment horizontal="right" vertical="center"/>
    </xf>
    <xf numFmtId="167" fontId="7" fillId="0" borderId="31" xfId="0" applyNumberFormat="1" applyFont="1" applyBorder="1" applyAlignment="1">
      <alignment horizontal="right" vertical="center"/>
    </xf>
    <xf numFmtId="167" fontId="7" fillId="0" borderId="16" xfId="0" applyNumberFormat="1" applyFont="1" applyBorder="1" applyAlignment="1">
      <alignment horizontal="right" vertical="center"/>
    </xf>
    <xf numFmtId="167" fontId="7" fillId="0" borderId="10" xfId="0" applyNumberFormat="1" applyFont="1" applyBorder="1" applyAlignment="1">
      <alignment horizontal="right" vertical="center"/>
    </xf>
    <xf numFmtId="0" fontId="0" fillId="0" borderId="42" xfId="0" applyBorder="1" applyAlignment="1">
      <alignment horizontal="right"/>
    </xf>
    <xf numFmtId="0" fontId="8" fillId="0" borderId="0" xfId="0" applyFont="1" applyAlignment="1">
      <alignment horizontal="center" wrapText="1"/>
    </xf>
    <xf numFmtId="0" fontId="8" fillId="0" borderId="16" xfId="0" applyFont="1" applyBorder="1" applyAlignment="1">
      <alignment horizontal="right"/>
    </xf>
    <xf numFmtId="0" fontId="0" fillId="0" borderId="16" xfId="0" applyBorder="1" applyAlignment="1">
      <alignment horizontal="right"/>
    </xf>
    <xf numFmtId="167" fontId="8" fillId="0" borderId="27" xfId="0" applyNumberFormat="1" applyFont="1" applyBorder="1" applyAlignment="1">
      <alignment horizontal="right" vertical="center"/>
    </xf>
    <xf numFmtId="0" fontId="7" fillId="0" borderId="28" xfId="0" applyFont="1" applyBorder="1" applyAlignment="1"/>
    <xf numFmtId="0" fontId="7" fillId="0" borderId="30" xfId="0" applyFont="1" applyBorder="1" applyAlignment="1"/>
    <xf numFmtId="0" fontId="7" fillId="0" borderId="31" xfId="0" applyFont="1" applyBorder="1" applyAlignment="1"/>
    <xf numFmtId="0" fontId="2" fillId="2" borderId="37" xfId="0" applyFont="1" applyFill="1" applyBorder="1" applyAlignment="1">
      <alignment horizontal="center" vertical="center"/>
    </xf>
    <xf numFmtId="0" fontId="4" fillId="2" borderId="37" xfId="0" applyFont="1" applyFill="1" applyBorder="1" applyAlignment="1">
      <alignment horizontal="center" vertical="center" textRotation="90"/>
    </xf>
    <xf numFmtId="0" fontId="9" fillId="2" borderId="37" xfId="0" applyFont="1" applyFill="1" applyBorder="1" applyAlignment="1"/>
    <xf numFmtId="0" fontId="2" fillId="2" borderId="38" xfId="0" applyFont="1" applyFill="1" applyBorder="1" applyAlignment="1">
      <alignment horizontal="center" vertical="center"/>
    </xf>
    <xf numFmtId="167" fontId="8" fillId="0" borderId="21" xfId="0" applyNumberFormat="1" applyFont="1" applyBorder="1" applyAlignment="1">
      <alignment horizontal="right" vertical="center"/>
    </xf>
    <xf numFmtId="0" fontId="7" fillId="0" borderId="15" xfId="0" applyFont="1" applyBorder="1" applyAlignment="1"/>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7" fillId="0" borderId="0" xfId="0" applyFont="1" applyAlignment="1">
      <alignment horizontal="left" indent="1"/>
    </xf>
    <xf numFmtId="0" fontId="8" fillId="0" borderId="27" xfId="0" applyFont="1" applyBorder="1" applyAlignment="1">
      <alignment horizontal="center" vertical="center"/>
    </xf>
    <xf numFmtId="0" fontId="7" fillId="0" borderId="16"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horizontal="center" vertical="center"/>
    </xf>
    <xf numFmtId="0" fontId="8" fillId="0" borderId="1" xfId="0" applyFont="1" applyBorder="1" applyAlignment="1"/>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0" borderId="29" xfId="0" applyFont="1" applyBorder="1" applyAlignment="1"/>
    <xf numFmtId="167" fontId="8" fillId="0" borderId="15" xfId="0" applyNumberFormat="1" applyFont="1" applyBorder="1" applyAlignment="1">
      <alignment horizontal="right" vertical="center"/>
    </xf>
    <xf numFmtId="0" fontId="7" fillId="0" borderId="44" xfId="0" applyFont="1" applyBorder="1" applyAlignment="1">
      <alignment horizontal="center"/>
    </xf>
    <xf numFmtId="0" fontId="7" fillId="0" borderId="45" xfId="0" applyFont="1" applyBorder="1" applyAlignment="1">
      <alignment horizontal="center"/>
    </xf>
    <xf numFmtId="166" fontId="7" fillId="0" borderId="16" xfId="0" applyNumberFormat="1" applyFont="1" applyBorder="1" applyAlignment="1">
      <alignment horizontal="right"/>
    </xf>
    <xf numFmtId="166" fontId="7" fillId="0" borderId="28" xfId="0" applyNumberFormat="1" applyFont="1" applyBorder="1" applyAlignment="1">
      <alignment horizontal="right"/>
    </xf>
    <xf numFmtId="0" fontId="8" fillId="0" borderId="4" xfId="0" applyFont="1" applyBorder="1" applyAlignment="1">
      <alignment vertical="center" wrapText="1"/>
    </xf>
    <xf numFmtId="0" fontId="7" fillId="0" borderId="7" xfId="0" applyFont="1" applyBorder="1" applyAlignment="1"/>
    <xf numFmtId="0" fontId="8" fillId="0" borderId="51" xfId="0" applyFont="1" applyBorder="1" applyAlignment="1">
      <alignment vertical="center" wrapText="1"/>
    </xf>
    <xf numFmtId="0" fontId="7" fillId="0" borderId="60" xfId="0" applyFont="1" applyBorder="1" applyAlignment="1"/>
    <xf numFmtId="0" fontId="2" fillId="2" borderId="73" xfId="0" applyFont="1" applyFill="1" applyBorder="1" applyAlignment="1">
      <alignment horizontal="center" vertical="center"/>
    </xf>
    <xf numFmtId="0" fontId="7" fillId="0" borderId="1" xfId="0" applyFont="1" applyBorder="1" applyAlignment="1">
      <alignment wrapText="1"/>
    </xf>
    <xf numFmtId="167" fontId="8" fillId="0" borderId="74" xfId="0" applyNumberFormat="1" applyFont="1" applyBorder="1" applyAlignment="1">
      <alignment horizontal="right"/>
    </xf>
    <xf numFmtId="167" fontId="8" fillId="0" borderId="62" xfId="0" applyNumberFormat="1" applyFont="1" applyBorder="1" applyAlignment="1">
      <alignment horizontal="right"/>
    </xf>
    <xf numFmtId="171" fontId="7" fillId="0" borderId="75" xfId="0" applyNumberFormat="1" applyFont="1" applyBorder="1" applyAlignment="1">
      <alignment vertical="center"/>
    </xf>
    <xf numFmtId="171" fontId="7" fillId="0" borderId="76" xfId="0" applyNumberFormat="1" applyFont="1" applyBorder="1" applyAlignment="1">
      <alignment vertical="center"/>
    </xf>
    <xf numFmtId="0" fontId="7" fillId="0" borderId="77" xfId="0" applyFont="1" applyBorder="1" applyAlignment="1"/>
    <xf numFmtId="0" fontId="7" fillId="0" borderId="78" xfId="0" applyFont="1" applyBorder="1" applyAlignment="1"/>
    <xf numFmtId="0" fontId="7" fillId="0" borderId="76" xfId="0" applyFont="1" applyBorder="1" applyAlignment="1"/>
    <xf numFmtId="171" fontId="7" fillId="0" borderId="40" xfId="0" applyNumberFormat="1" applyFont="1" applyBorder="1" applyAlignment="1">
      <alignment vertical="center"/>
    </xf>
    <xf numFmtId="171" fontId="7" fillId="0" borderId="66" xfId="0" applyNumberFormat="1" applyFont="1" applyBorder="1" applyAlignment="1">
      <alignment vertical="center"/>
    </xf>
    <xf numFmtId="0" fontId="7" fillId="0" borderId="3" xfId="0" applyFont="1" applyBorder="1" applyAlignment="1"/>
    <xf numFmtId="0" fontId="7" fillId="0" borderId="66" xfId="0" applyFont="1" applyBorder="1" applyAlignment="1"/>
    <xf numFmtId="0" fontId="8" fillId="0" borderId="17" xfId="0" applyFont="1" applyBorder="1" applyAlignment="1">
      <alignment horizontal="center" vertical="center"/>
    </xf>
    <xf numFmtId="0" fontId="7" fillId="0" borderId="68" xfId="0" applyFont="1" applyBorder="1" applyAlignment="1"/>
    <xf numFmtId="0" fontId="16" fillId="2" borderId="0" xfId="0" applyFont="1" applyFill="1" applyAlignment="1">
      <alignment horizontal="center" vertical="center"/>
    </xf>
    <xf numFmtId="0" fontId="15" fillId="0" borderId="0" xfId="0" applyFont="1" applyAlignment="1">
      <alignment vertical="center"/>
    </xf>
    <xf numFmtId="0" fontId="17" fillId="2" borderId="72" xfId="0" applyFont="1" applyFill="1" applyBorder="1" applyAlignment="1">
      <alignment horizontal="center"/>
    </xf>
    <xf numFmtId="0" fontId="17" fillId="2" borderId="1" xfId="0" applyFont="1" applyFill="1" applyBorder="1" applyAlignment="1">
      <alignment horizontal="center"/>
    </xf>
    <xf numFmtId="0" fontId="18" fillId="0" borderId="1" xfId="0" applyFont="1" applyBorder="1" applyAlignment="1"/>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7" fillId="0" borderId="55" xfId="0" applyFont="1" applyBorder="1" applyAlignment="1">
      <alignment vertical="center"/>
    </xf>
    <xf numFmtId="0" fontId="7" fillId="0" borderId="54" xfId="0" applyFont="1" applyBorder="1" applyAlignment="1">
      <alignment vertical="center"/>
    </xf>
    <xf numFmtId="0" fontId="4" fillId="2" borderId="65" xfId="0" applyFont="1" applyFill="1" applyBorder="1" applyAlignment="1">
      <alignment horizontal="center" vertical="center"/>
    </xf>
    <xf numFmtId="0" fontId="4" fillId="2" borderId="38" xfId="0" applyFont="1" applyFill="1" applyBorder="1" applyAlignment="1">
      <alignment horizontal="center" vertical="center"/>
    </xf>
    <xf numFmtId="0" fontId="8" fillId="0" borderId="63" xfId="0" applyFont="1" applyBorder="1" applyAlignment="1">
      <alignment horizontal="center" vertical="center"/>
    </xf>
    <xf numFmtId="0" fontId="8" fillId="0" borderId="71" xfId="0" applyFont="1" applyBorder="1" applyAlignment="1">
      <alignment horizontal="center" vertical="center"/>
    </xf>
    <xf numFmtId="0" fontId="8" fillId="0" borderId="64" xfId="0" applyFont="1" applyBorder="1" applyAlignment="1">
      <alignment horizontal="center" vertical="center"/>
    </xf>
    <xf numFmtId="0" fontId="7" fillId="0" borderId="69" xfId="0" applyFont="1" applyBorder="1" applyAlignment="1"/>
    <xf numFmtId="0" fontId="7" fillId="0" borderId="43" xfId="0" applyFont="1" applyBorder="1" applyAlignment="1"/>
    <xf numFmtId="0" fontId="7" fillId="0" borderId="70" xfId="0" applyFont="1" applyBorder="1" applyAlignment="1"/>
    <xf numFmtId="171" fontId="7" fillId="0" borderId="69" xfId="0" applyNumberFormat="1" applyFont="1" applyBorder="1" applyAlignment="1">
      <alignment vertical="center"/>
    </xf>
    <xf numFmtId="171" fontId="7" fillId="0" borderId="70" xfId="0" applyNumberFormat="1" applyFont="1" applyBorder="1" applyAlignment="1">
      <alignment vertical="center"/>
    </xf>
    <xf numFmtId="0" fontId="8" fillId="0" borderId="0" xfId="0" applyFont="1" applyAlignment="1">
      <alignment horizontal="left" vertical="center" indent="2"/>
    </xf>
    <xf numFmtId="171" fontId="7" fillId="0" borderId="67" xfId="0" applyNumberFormat="1" applyFont="1" applyBorder="1" applyAlignment="1">
      <alignment vertical="center"/>
    </xf>
    <xf numFmtId="171" fontId="7" fillId="0" borderId="68" xfId="0" applyNumberFormat="1" applyFont="1" applyBorder="1" applyAlignment="1">
      <alignment vertical="center"/>
    </xf>
    <xf numFmtId="167" fontId="7" fillId="0" borderId="27" xfId="0" applyNumberFormat="1" applyFont="1" applyBorder="1" applyAlignment="1">
      <alignment horizontal="right"/>
    </xf>
    <xf numFmtId="0" fontId="0" fillId="0" borderId="28"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167" fontId="7" fillId="0" borderId="4" xfId="0" applyNumberFormat="1" applyFont="1" applyBorder="1" applyAlignment="1">
      <alignment horizontal="right"/>
    </xf>
    <xf numFmtId="0" fontId="0" fillId="0" borderId="7" xfId="0" applyBorder="1" applyAlignment="1">
      <alignment horizontal="right"/>
    </xf>
    <xf numFmtId="0" fontId="0" fillId="0" borderId="10" xfId="0" applyBorder="1" applyAlignment="1">
      <alignment horizontal="right"/>
    </xf>
    <xf numFmtId="0" fontId="7" fillId="0" borderId="37" xfId="0" applyFont="1" applyBorder="1" applyAlignment="1">
      <alignment horizontal="center" vertical="center"/>
    </xf>
    <xf numFmtId="0" fontId="8" fillId="0" borderId="16" xfId="0" applyFont="1" applyBorder="1" applyAlignment="1"/>
    <xf numFmtId="0" fontId="0" fillId="0" borderId="16" xfId="0" applyBorder="1" applyAlignment="1"/>
    <xf numFmtId="0" fontId="8" fillId="0" borderId="61" xfId="0" applyFont="1" applyBorder="1" applyAlignment="1">
      <alignment horizontal="right" vertical="center"/>
    </xf>
    <xf numFmtId="0" fontId="7" fillId="0" borderId="61" xfId="0" applyFont="1" applyBorder="1" applyAlignment="1"/>
    <xf numFmtId="0" fontId="7" fillId="0" borderId="62" xfId="0" applyFont="1" applyBorder="1" applyAlignment="1"/>
    <xf numFmtId="167" fontId="8" fillId="0" borderId="21" xfId="0" applyNumberFormat="1" applyFont="1" applyBorder="1" applyAlignment="1">
      <alignment vertical="center"/>
    </xf>
    <xf numFmtId="167" fontId="8" fillId="0" borderId="15" xfId="0" applyNumberFormat="1" applyFont="1" applyBorder="1" applyAlignment="1">
      <alignment vertical="center"/>
    </xf>
    <xf numFmtId="0" fontId="2" fillId="2" borderId="0" xfId="0" applyFont="1" applyFill="1" applyBorder="1" applyAlignment="1">
      <alignment horizontal="left" vertical="center"/>
    </xf>
    <xf numFmtId="0" fontId="19" fillId="2" borderId="0" xfId="0" applyFont="1" applyFill="1" applyBorder="1" applyAlignment="1">
      <alignment horizontal="left" vertical="center"/>
    </xf>
    <xf numFmtId="0" fontId="2" fillId="2" borderId="0" xfId="0" applyFont="1" applyFill="1" applyBorder="1" applyAlignment="1">
      <alignment vertical="center"/>
    </xf>
    <xf numFmtId="0" fontId="19" fillId="2" borderId="0" xfId="0"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vertical="top" wrapText="1"/>
    </xf>
    <xf numFmtId="0" fontId="7" fillId="0" borderId="0" xfId="0" applyFont="1" applyBorder="1" applyAlignment="1">
      <alignment horizontal="left" vertical="top"/>
    </xf>
    <xf numFmtId="0" fontId="8" fillId="0" borderId="0" xfId="0" applyFont="1" applyBorder="1" applyAlignment="1">
      <alignment horizontal="left" vertical="top" wrapText="1"/>
    </xf>
    <xf numFmtId="0" fontId="16" fillId="2" borderId="1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9" xfId="0" applyFont="1" applyFill="1" applyBorder="1" applyAlignment="1">
      <alignment horizontal="center" vertical="center"/>
    </xf>
    <xf numFmtId="0" fontId="7" fillId="0" borderId="0" xfId="0" applyFont="1" applyBorder="1" applyAlignment="1">
      <alignment vertical="top"/>
    </xf>
    <xf numFmtId="0" fontId="7" fillId="0" borderId="0" xfId="0" applyFont="1" applyBorder="1" applyAlignment="1">
      <alignment horizontal="left" vertical="top" indent="3"/>
    </xf>
    <xf numFmtId="0" fontId="7" fillId="0" borderId="10" xfId="0" applyFont="1" applyBorder="1" applyAlignment="1">
      <alignment horizontal="left" vertical="top" wrapText="1"/>
    </xf>
    <xf numFmtId="0" fontId="0" fillId="0" borderId="10" xfId="0" applyBorder="1" applyAlignment="1">
      <alignment vertical="top"/>
    </xf>
    <xf numFmtId="0" fontId="7" fillId="0" borderId="0" xfId="0" applyFont="1" applyBorder="1" applyAlignment="1">
      <alignment horizontal="left" vertical="top" wrapText="1" indent="3"/>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74294</xdr:colOff>
      <xdr:row>2</xdr:row>
      <xdr:rowOff>41943</xdr:rowOff>
    </xdr:from>
    <xdr:to>
      <xdr:col>1</xdr:col>
      <xdr:colOff>472439</xdr:colOff>
      <xdr:row>8</xdr:row>
      <xdr:rowOff>95030</xdr:rowOff>
    </xdr:to>
    <xdr:pic>
      <xdr:nvPicPr>
        <xdr:cNvPr id="1103" name="Picture 1" descr="DEQbwl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4" y="689643"/>
          <a:ext cx="398145" cy="1058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55246</xdr:colOff>
      <xdr:row>2</xdr:row>
      <xdr:rowOff>68580</xdr:rowOff>
    </xdr:from>
    <xdr:to>
      <xdr:col>10</xdr:col>
      <xdr:colOff>756310</xdr:colOff>
      <xdr:row>10</xdr:row>
      <xdr:rowOff>182927</xdr:rowOff>
    </xdr:to>
    <xdr:sp macro="" textlink="">
      <xdr:nvSpPr>
        <xdr:cNvPr id="1026" name="Text Box 2"/>
        <xdr:cNvSpPr txBox="1">
          <a:spLocks noChangeArrowheads="1"/>
        </xdr:cNvSpPr>
      </xdr:nvSpPr>
      <xdr:spPr bwMode="auto">
        <a:xfrm>
          <a:off x="718186" y="716280"/>
          <a:ext cx="2514624" cy="1379267"/>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1000" b="1" i="0" u="none" strike="noStrike">
              <a:solidFill>
                <a:srgbClr val="000000"/>
              </a:solidFill>
              <a:latin typeface="Arial"/>
              <a:cs typeface="Arial"/>
            </a:rPr>
            <a:t>Mail:</a:t>
          </a:r>
          <a:endParaRPr lang="en-US" sz="1000" b="0" i="0" u="none"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Dept. of Environmental Quality</a:t>
          </a:r>
        </a:p>
        <a:p>
          <a:pPr algn="l" rtl="0">
            <a:defRPr sz="1000"/>
          </a:pPr>
          <a:r>
            <a:rPr lang="en-US" sz="1000" b="0" i="0" strike="noStrike">
              <a:solidFill>
                <a:srgbClr val="000000"/>
              </a:solidFill>
              <a:latin typeface="Arial"/>
              <a:cs typeface="Arial"/>
            </a:rPr>
            <a:t>Business Office</a:t>
          </a:r>
        </a:p>
        <a:p>
          <a:pPr algn="l" rtl="0">
            <a:defRPr sz="1000"/>
          </a:pPr>
          <a:r>
            <a:rPr lang="en-US" sz="1000" b="0" i="0" strike="noStrike">
              <a:solidFill>
                <a:srgbClr val="000000"/>
              </a:solidFill>
              <a:latin typeface="Arial"/>
              <a:cs typeface="Arial"/>
            </a:rPr>
            <a:t>700 NE Multnomah St., Suite #600</a:t>
          </a:r>
        </a:p>
        <a:p>
          <a:pPr algn="l" rtl="0">
            <a:defRPr sz="1000"/>
          </a:pPr>
          <a:r>
            <a:rPr lang="en-US" sz="1000" b="0" i="0" strike="noStrike">
              <a:solidFill>
                <a:srgbClr val="000000"/>
              </a:solidFill>
              <a:latin typeface="Arial"/>
              <a:cs typeface="Arial"/>
            </a:rPr>
            <a:t>Portland, OR  97232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a:latin typeface="Arial" pitchFamily="34" charset="0"/>
              <a:ea typeface="+mn-ea"/>
              <a:cs typeface="Arial" pitchFamily="34" charset="0"/>
            </a:rPr>
            <a:t>Email: </a:t>
          </a:r>
          <a:r>
            <a:rPr lang="en-US" sz="1000" b="0" i="0" u="sng">
              <a:latin typeface="Arial" pitchFamily="34" charset="0"/>
              <a:ea typeface="+mn-ea"/>
              <a:cs typeface="Arial" pitchFamily="34" charset="0"/>
            </a:rPr>
            <a:t>sw.feereporting@deq.state.or.us</a:t>
          </a:r>
          <a:endParaRPr lang="en-US" sz="1000" u="sng">
            <a:latin typeface="Arial" pitchFamily="34" charset="0"/>
            <a:ea typeface="+mn-ea"/>
            <a:cs typeface="Arial" pitchFamily="34" charset="0"/>
          </a:endParaRPr>
        </a:p>
        <a:p>
          <a:pPr algn="l" rtl="0">
            <a:defRPr sz="1000"/>
          </a:pPr>
          <a:endParaRPr lang="en-US" sz="900" b="0" i="0" strike="noStrike">
            <a:solidFill>
              <a:srgbClr val="000000"/>
            </a:solidFill>
            <a:latin typeface="Arial"/>
            <a:cs typeface="Arial"/>
          </a:endParaRPr>
        </a:p>
      </xdr:txBody>
    </xdr:sp>
    <xdr:clientData/>
  </xdr:twoCellAnchor>
  <xdr:twoCellAnchor>
    <xdr:from>
      <xdr:col>4</xdr:col>
      <xdr:colOff>41910</xdr:colOff>
      <xdr:row>15</xdr:row>
      <xdr:rowOff>53340</xdr:rowOff>
    </xdr:from>
    <xdr:to>
      <xdr:col>4</xdr:col>
      <xdr:colOff>154564</xdr:colOff>
      <xdr:row>15</xdr:row>
      <xdr:rowOff>184981</xdr:rowOff>
    </xdr:to>
    <xdr:sp macro="" textlink="">
      <xdr:nvSpPr>
        <xdr:cNvPr id="4" name="Rectangle 3"/>
        <xdr:cNvSpPr/>
      </xdr:nvSpPr>
      <xdr:spPr>
        <a:xfrm flipH="1">
          <a:off x="1461135" y="3996690"/>
          <a:ext cx="112654" cy="1316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110490</xdr:colOff>
      <xdr:row>15</xdr:row>
      <xdr:rowOff>53340</xdr:rowOff>
    </xdr:from>
    <xdr:to>
      <xdr:col>9</xdr:col>
      <xdr:colOff>37647</xdr:colOff>
      <xdr:row>15</xdr:row>
      <xdr:rowOff>158115</xdr:rowOff>
    </xdr:to>
    <xdr:sp macro="" textlink="">
      <xdr:nvSpPr>
        <xdr:cNvPr id="5" name="Rectangle 4"/>
        <xdr:cNvSpPr/>
      </xdr:nvSpPr>
      <xdr:spPr>
        <a:xfrm flipH="1">
          <a:off x="2520315" y="3996690"/>
          <a:ext cx="108132"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156210</xdr:colOff>
      <xdr:row>15</xdr:row>
      <xdr:rowOff>57150</xdr:rowOff>
    </xdr:from>
    <xdr:to>
      <xdr:col>13</xdr:col>
      <xdr:colOff>74263</xdr:colOff>
      <xdr:row>15</xdr:row>
      <xdr:rowOff>161925</xdr:rowOff>
    </xdr:to>
    <xdr:sp macro="" textlink="">
      <xdr:nvSpPr>
        <xdr:cNvPr id="6" name="Rectangle 5"/>
        <xdr:cNvSpPr/>
      </xdr:nvSpPr>
      <xdr:spPr>
        <a:xfrm flipH="1">
          <a:off x="3613785" y="4000500"/>
          <a:ext cx="99028"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19</xdr:col>
      <xdr:colOff>127635</xdr:colOff>
      <xdr:row>15</xdr:row>
      <xdr:rowOff>62865</xdr:rowOff>
    </xdr:from>
    <xdr:to>
      <xdr:col>19</xdr:col>
      <xdr:colOff>240289</xdr:colOff>
      <xdr:row>15</xdr:row>
      <xdr:rowOff>172593</xdr:rowOff>
    </xdr:to>
    <xdr:sp macro="" textlink="">
      <xdr:nvSpPr>
        <xdr:cNvPr id="7" name="Rectangle 6"/>
        <xdr:cNvSpPr/>
      </xdr:nvSpPr>
      <xdr:spPr>
        <a:xfrm flipH="1">
          <a:off x="4737735" y="4006215"/>
          <a:ext cx="112654" cy="10972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showZeros="0" tabSelected="1" zoomScaleNormal="100" zoomScalePageLayoutView="110" workbookViewId="0">
      <selection sqref="A1:Y1"/>
    </sheetView>
  </sheetViews>
  <sheetFormatPr defaultColWidth="9.140625" defaultRowHeight="12.75" x14ac:dyDescent="0.2"/>
  <cols>
    <col min="1" max="1" width="1.7109375" style="12" customWidth="1"/>
    <col min="2" max="3" width="9.140625" style="12"/>
    <col min="4" max="4" width="1.28515625" style="12" customWidth="1"/>
    <col min="5" max="5" width="2.7109375" style="12" customWidth="1"/>
    <col min="6" max="6" width="1.7109375" style="12" customWidth="1"/>
    <col min="7" max="7" width="9.140625" style="12"/>
    <col min="8" max="8" width="1.28515625" style="12" customWidth="1"/>
    <col min="9" max="9" width="2.7109375" style="12" customWidth="1"/>
    <col min="10" max="10" width="1.7109375" style="12" customWidth="1"/>
    <col min="11" max="11" width="13.28515625" style="12" customWidth="1"/>
    <col min="12" max="12" width="1.28515625" style="12" customWidth="1"/>
    <col min="13" max="13" width="2.7109375" style="12" customWidth="1"/>
    <col min="14" max="15" width="1.7109375" style="12" customWidth="1"/>
    <col min="16" max="16" width="6.85546875" style="12" customWidth="1"/>
    <col min="17" max="17" width="1.28515625" style="12" customWidth="1"/>
    <col min="18" max="18" width="2.7109375" style="12" customWidth="1"/>
    <col min="19" max="19" width="1.7109375" style="12" customWidth="1"/>
    <col min="20" max="20" width="3.7109375" style="12" customWidth="1"/>
    <col min="21" max="21" width="10.85546875" style="85" bestFit="1" customWidth="1"/>
    <col min="22" max="22" width="1.7109375" style="12" customWidth="1"/>
    <col min="23" max="23" width="14.7109375" style="12" customWidth="1"/>
    <col min="24" max="24" width="1.7109375" style="12" customWidth="1"/>
    <col min="25" max="25" width="3.7109375" style="12" customWidth="1"/>
    <col min="26" max="16384" width="9.140625" style="12"/>
  </cols>
  <sheetData>
    <row r="1" spans="1:25" ht="27" customHeight="1" x14ac:dyDescent="0.2">
      <c r="A1" s="142" t="s">
        <v>69</v>
      </c>
      <c r="B1" s="142"/>
      <c r="C1" s="142"/>
      <c r="D1" s="142"/>
      <c r="E1" s="142"/>
      <c r="F1" s="142"/>
      <c r="G1" s="142"/>
      <c r="H1" s="142"/>
      <c r="I1" s="142"/>
      <c r="J1" s="142"/>
      <c r="K1" s="142"/>
      <c r="L1" s="142"/>
      <c r="M1" s="142"/>
      <c r="N1" s="142"/>
      <c r="O1" s="142"/>
      <c r="P1" s="142"/>
      <c r="Q1" s="142"/>
      <c r="R1" s="142"/>
      <c r="S1" s="142"/>
      <c r="T1" s="142"/>
      <c r="U1" s="142"/>
      <c r="V1" s="142"/>
      <c r="W1" s="142"/>
      <c r="X1" s="142"/>
      <c r="Y1" s="142"/>
    </row>
    <row r="2" spans="1:25" ht="24" customHeight="1" thickBot="1" x14ac:dyDescent="0.25">
      <c r="A2" s="143" t="s">
        <v>70</v>
      </c>
      <c r="B2" s="143"/>
      <c r="C2" s="143"/>
      <c r="D2" s="143"/>
      <c r="E2" s="143"/>
      <c r="F2" s="143"/>
      <c r="G2" s="143"/>
      <c r="H2" s="143"/>
      <c r="I2" s="143"/>
      <c r="J2" s="143"/>
      <c r="K2" s="143"/>
      <c r="L2" s="143"/>
      <c r="M2" s="143"/>
      <c r="N2" s="143"/>
      <c r="O2" s="143"/>
      <c r="P2" s="143"/>
      <c r="Q2" s="143"/>
      <c r="R2" s="143"/>
      <c r="S2" s="143"/>
      <c r="T2" s="143"/>
      <c r="U2" s="143"/>
      <c r="V2" s="143"/>
      <c r="W2" s="143"/>
      <c r="X2" s="143"/>
      <c r="Y2" s="143"/>
    </row>
    <row r="3" spans="1:25" x14ac:dyDescent="0.2">
      <c r="A3" s="82"/>
      <c r="B3" s="83"/>
      <c r="C3" s="83"/>
      <c r="D3" s="83"/>
      <c r="E3" s="83"/>
      <c r="F3" s="83"/>
      <c r="G3" s="83"/>
      <c r="H3" s="83"/>
      <c r="I3" s="83"/>
      <c r="J3" s="83"/>
      <c r="K3" s="83"/>
      <c r="L3" s="83"/>
      <c r="M3" s="83"/>
      <c r="N3" s="83"/>
      <c r="O3" s="83"/>
      <c r="P3" s="83"/>
      <c r="Q3" s="83"/>
      <c r="R3" s="83"/>
      <c r="S3" s="83"/>
      <c r="T3" s="83"/>
      <c r="U3" s="83"/>
      <c r="V3" s="82"/>
      <c r="W3" s="82"/>
      <c r="X3" s="82"/>
      <c r="Y3" s="82"/>
    </row>
    <row r="4" spans="1:25" x14ac:dyDescent="0.2">
      <c r="B4" s="84"/>
      <c r="N4" s="84"/>
      <c r="P4" s="33" t="s">
        <v>47</v>
      </c>
    </row>
    <row r="5" spans="1:25" x14ac:dyDescent="0.2">
      <c r="P5" s="12" t="s">
        <v>62</v>
      </c>
      <c r="U5" s="150"/>
      <c r="V5" s="150"/>
      <c r="W5" s="150"/>
    </row>
    <row r="6" spans="1:25" x14ac:dyDescent="0.2">
      <c r="P6" s="12" t="s">
        <v>63</v>
      </c>
      <c r="U6" s="134"/>
      <c r="V6" s="134"/>
      <c r="W6" s="134"/>
    </row>
    <row r="7" spans="1:25" x14ac:dyDescent="0.2">
      <c r="P7" s="12" t="s">
        <v>64</v>
      </c>
      <c r="U7" s="134"/>
      <c r="V7" s="134"/>
      <c r="W7" s="134"/>
    </row>
    <row r="9" spans="1:25" ht="13.5" thickBot="1" x14ac:dyDescent="0.25"/>
    <row r="10" spans="1:25" ht="6.75" customHeight="1" x14ac:dyDescent="0.2">
      <c r="A10" s="82"/>
      <c r="B10" s="82"/>
      <c r="C10" s="82"/>
      <c r="D10" s="82"/>
      <c r="E10" s="82"/>
      <c r="F10" s="82"/>
      <c r="G10" s="82"/>
      <c r="H10" s="82"/>
      <c r="I10" s="82"/>
      <c r="J10" s="82"/>
      <c r="K10" s="82"/>
      <c r="L10" s="82"/>
      <c r="M10" s="82"/>
      <c r="N10" s="82"/>
      <c r="O10" s="82"/>
      <c r="P10" s="82"/>
      <c r="Q10" s="82"/>
      <c r="R10" s="82"/>
      <c r="S10" s="82"/>
      <c r="T10" s="82"/>
      <c r="U10" s="86"/>
      <c r="V10" s="82"/>
      <c r="W10" s="82"/>
      <c r="X10" s="82"/>
      <c r="Y10" s="82"/>
    </row>
    <row r="11" spans="1:25" ht="25.5" customHeight="1" thickBot="1" x14ac:dyDescent="0.25">
      <c r="B11" s="144" t="s">
        <v>65</v>
      </c>
      <c r="C11" s="144"/>
      <c r="D11" s="145"/>
      <c r="E11" s="145"/>
      <c r="F11" s="145"/>
      <c r="G11" s="145"/>
      <c r="H11" s="145"/>
      <c r="I11" s="145"/>
      <c r="J11" s="145"/>
      <c r="K11" s="145"/>
      <c r="L11" s="145"/>
      <c r="M11" s="145"/>
      <c r="N11" s="145"/>
      <c r="O11" s="145"/>
      <c r="P11" s="145"/>
      <c r="Q11" s="87"/>
      <c r="R11" s="136" t="s">
        <v>48</v>
      </c>
      <c r="S11" s="136"/>
      <c r="T11" s="136"/>
      <c r="U11" s="136"/>
      <c r="V11" s="137"/>
      <c r="W11" s="137"/>
    </row>
    <row r="12" spans="1:25" ht="6.75" customHeight="1" x14ac:dyDescent="0.2">
      <c r="T12" s="40"/>
      <c r="U12" s="88"/>
    </row>
    <row r="13" spans="1:25" ht="21" customHeight="1" x14ac:dyDescent="0.2">
      <c r="A13" s="135" t="s">
        <v>49</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row>
    <row r="14" spans="1:25" ht="8.4499999999999993" customHeight="1" x14ac:dyDescent="0.2">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40"/>
    </row>
    <row r="15" spans="1:25" ht="4.5" customHeight="1" x14ac:dyDescent="0.2">
      <c r="A15" s="40"/>
      <c r="B15" s="116"/>
      <c r="C15" s="116"/>
      <c r="D15" s="116"/>
      <c r="E15" s="116"/>
      <c r="F15" s="116"/>
      <c r="G15" s="116"/>
      <c r="H15" s="116"/>
      <c r="I15" s="116"/>
      <c r="J15" s="116"/>
      <c r="K15" s="116"/>
      <c r="L15" s="116"/>
      <c r="M15" s="116"/>
      <c r="N15" s="116"/>
      <c r="O15" s="116"/>
      <c r="P15" s="116"/>
      <c r="Q15" s="116"/>
      <c r="R15" s="116"/>
      <c r="S15" s="116"/>
      <c r="T15" s="116"/>
      <c r="U15" s="116"/>
      <c r="V15" s="40"/>
      <c r="W15" s="40"/>
      <c r="X15" s="40"/>
      <c r="Y15" s="40"/>
    </row>
    <row r="16" spans="1:25" ht="15" customHeight="1" x14ac:dyDescent="0.2">
      <c r="A16" s="116"/>
      <c r="B16" s="124" t="s">
        <v>50</v>
      </c>
      <c r="C16" s="124"/>
      <c r="D16" s="116"/>
      <c r="E16" s="116"/>
      <c r="F16" s="116"/>
      <c r="G16" s="116" t="s">
        <v>78</v>
      </c>
      <c r="H16" s="116"/>
      <c r="I16" s="116"/>
      <c r="J16" s="116"/>
      <c r="K16" s="116" t="s">
        <v>79</v>
      </c>
      <c r="L16" s="116"/>
      <c r="M16" s="116"/>
      <c r="N16" s="116"/>
      <c r="O16" s="116"/>
      <c r="P16" s="116" t="s">
        <v>80</v>
      </c>
      <c r="Q16" s="116"/>
      <c r="R16" s="116"/>
      <c r="S16" s="116"/>
      <c r="T16" s="116"/>
      <c r="U16" s="116" t="s">
        <v>81</v>
      </c>
      <c r="V16" s="116"/>
      <c r="W16" s="116" t="s">
        <v>82</v>
      </c>
      <c r="X16" s="116"/>
      <c r="Y16" s="40"/>
    </row>
    <row r="17" spans="1:25" ht="6.75" customHeight="1" x14ac:dyDescent="0.2">
      <c r="A17" s="40"/>
      <c r="B17" s="40"/>
      <c r="C17" s="40"/>
      <c r="D17" s="40"/>
      <c r="E17" s="40"/>
      <c r="F17" s="40"/>
      <c r="G17" s="40"/>
      <c r="H17" s="40"/>
      <c r="I17" s="40"/>
      <c r="J17" s="40"/>
      <c r="K17" s="40"/>
      <c r="L17" s="40"/>
      <c r="M17" s="40"/>
      <c r="N17" s="40"/>
      <c r="O17" s="116"/>
      <c r="P17" s="116"/>
      <c r="Q17" s="116"/>
      <c r="R17" s="116"/>
      <c r="S17" s="40"/>
      <c r="T17" s="40"/>
      <c r="U17" s="88"/>
      <c r="V17" s="40"/>
      <c r="W17" s="40"/>
      <c r="X17" s="40"/>
      <c r="Y17" s="40"/>
    </row>
    <row r="18" spans="1:25" ht="27" customHeight="1" x14ac:dyDescent="0.2">
      <c r="A18" s="40"/>
      <c r="B18" s="118"/>
      <c r="C18" s="133" t="s">
        <v>127</v>
      </c>
      <c r="D18" s="133"/>
      <c r="E18" s="133"/>
      <c r="F18" s="133"/>
      <c r="G18" s="133"/>
      <c r="H18" s="133"/>
      <c r="I18" s="133"/>
      <c r="J18" s="133"/>
      <c r="K18" s="133"/>
      <c r="L18" s="133"/>
      <c r="M18" s="133"/>
      <c r="N18" s="133"/>
      <c r="O18" s="133"/>
      <c r="P18" s="133"/>
      <c r="Q18" s="133"/>
      <c r="R18" s="133"/>
      <c r="S18" s="133"/>
      <c r="T18" s="133"/>
      <c r="U18" s="133"/>
      <c r="V18" s="133"/>
      <c r="W18" s="118"/>
      <c r="X18" s="40"/>
      <c r="Y18" s="40"/>
    </row>
    <row r="19" spans="1:25" s="33" customFormat="1" ht="2.25" customHeight="1" x14ac:dyDescent="0.2">
      <c r="B19" s="10"/>
      <c r="C19" s="10"/>
      <c r="D19" s="10"/>
      <c r="E19" s="10"/>
      <c r="F19" s="10"/>
      <c r="G19" s="10"/>
      <c r="H19" s="10"/>
      <c r="I19" s="10"/>
      <c r="J19" s="10"/>
      <c r="K19" s="10"/>
      <c r="L19" s="10"/>
      <c r="M19" s="10"/>
      <c r="N19" s="10"/>
      <c r="O19" s="10"/>
      <c r="P19" s="10"/>
      <c r="Q19" s="10"/>
      <c r="R19" s="10"/>
      <c r="S19" s="10"/>
      <c r="T19" s="10"/>
      <c r="U19" s="10"/>
      <c r="V19" s="10"/>
      <c r="W19" s="10"/>
    </row>
    <row r="20" spans="1:25" x14ac:dyDescent="0.2">
      <c r="A20" s="147" t="s">
        <v>86</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9"/>
    </row>
    <row r="21" spans="1:25" s="89" customFormat="1" ht="90" customHeight="1" x14ac:dyDescent="0.2">
      <c r="A21" s="127" t="s">
        <v>84</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row>
    <row r="22" spans="1:25" s="89" customFormat="1" ht="15" customHeight="1" x14ac:dyDescent="0.2">
      <c r="A22" s="128" t="s">
        <v>87</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row>
    <row r="23" spans="1:25" ht="13.5" thickBot="1" x14ac:dyDescent="0.25">
      <c r="A23" s="40"/>
      <c r="B23" s="40"/>
      <c r="C23" s="40"/>
      <c r="D23" s="40"/>
      <c r="E23" s="40"/>
      <c r="F23" s="40"/>
      <c r="G23" s="40"/>
      <c r="H23" s="40"/>
      <c r="I23" s="40"/>
      <c r="J23" s="40"/>
      <c r="K23" s="40"/>
      <c r="L23" s="40"/>
      <c r="M23" s="40"/>
      <c r="N23" s="40"/>
      <c r="O23" s="40"/>
      <c r="P23" s="40"/>
      <c r="Q23" s="40"/>
      <c r="R23" s="40"/>
      <c r="S23" s="40"/>
      <c r="T23" s="40"/>
      <c r="U23" s="88"/>
      <c r="V23" s="40"/>
      <c r="W23" s="40"/>
      <c r="X23" s="40"/>
      <c r="Y23" s="40"/>
    </row>
    <row r="24" spans="1:25" ht="3.75" customHeight="1" x14ac:dyDescent="0.2">
      <c r="A24" s="90"/>
      <c r="B24" s="82"/>
      <c r="C24" s="82"/>
      <c r="D24" s="82"/>
      <c r="E24" s="82"/>
      <c r="F24" s="82"/>
      <c r="G24" s="82"/>
      <c r="H24" s="82"/>
      <c r="I24" s="82"/>
      <c r="J24" s="82"/>
      <c r="K24" s="82"/>
      <c r="L24" s="82"/>
      <c r="M24" s="82"/>
      <c r="N24" s="82"/>
      <c r="O24" s="82"/>
      <c r="P24" s="82"/>
      <c r="Q24" s="82"/>
      <c r="R24" s="82"/>
      <c r="S24" s="82"/>
      <c r="T24" s="82"/>
      <c r="U24" s="86"/>
      <c r="V24" s="82"/>
      <c r="W24" s="82"/>
      <c r="X24" s="82"/>
      <c r="Y24" s="91"/>
    </row>
    <row r="25" spans="1:25" ht="15" customHeight="1" x14ac:dyDescent="0.2">
      <c r="A25" s="92"/>
      <c r="B25" s="130" t="s">
        <v>109</v>
      </c>
      <c r="C25" s="130"/>
      <c r="D25" s="130"/>
      <c r="E25" s="130"/>
      <c r="F25" s="130"/>
      <c r="G25" s="130"/>
      <c r="H25" s="130"/>
      <c r="I25" s="130"/>
      <c r="J25" s="130"/>
      <c r="K25" s="130"/>
      <c r="L25" s="40"/>
      <c r="M25" s="129">
        <f>Page2!J51</f>
        <v>0</v>
      </c>
      <c r="N25" s="129"/>
      <c r="O25" s="129"/>
      <c r="P25" s="129"/>
      <c r="Q25" s="40"/>
      <c r="R25" s="40"/>
      <c r="S25" s="40"/>
      <c r="T25" s="40"/>
      <c r="U25" s="88"/>
      <c r="V25" s="40"/>
      <c r="W25" s="40"/>
      <c r="X25" s="40"/>
      <c r="Y25" s="93"/>
    </row>
    <row r="26" spans="1:25" ht="15" customHeight="1" x14ac:dyDescent="0.2">
      <c r="A26" s="92"/>
      <c r="B26" s="130" t="s">
        <v>110</v>
      </c>
      <c r="C26" s="130"/>
      <c r="D26" s="130"/>
      <c r="E26" s="130"/>
      <c r="F26" s="130"/>
      <c r="G26" s="130"/>
      <c r="H26" s="130"/>
      <c r="I26" s="130"/>
      <c r="J26" s="130"/>
      <c r="K26" s="130"/>
      <c r="L26" s="40"/>
      <c r="M26" s="131">
        <f>'Page 3 ADC'!J28</f>
        <v>0</v>
      </c>
      <c r="N26" s="131"/>
      <c r="O26" s="131"/>
      <c r="P26" s="131"/>
      <c r="Q26" s="40"/>
      <c r="R26" s="40"/>
      <c r="S26" s="40"/>
      <c r="T26" s="40"/>
      <c r="U26" s="88"/>
      <c r="V26" s="40"/>
      <c r="W26" s="40"/>
      <c r="X26" s="40"/>
      <c r="Y26" s="93"/>
    </row>
    <row r="27" spans="1:25" ht="15" customHeight="1" x14ac:dyDescent="0.2">
      <c r="A27" s="92"/>
      <c r="B27" s="130" t="s">
        <v>111</v>
      </c>
      <c r="C27" s="130"/>
      <c r="D27" s="130"/>
      <c r="E27" s="130"/>
      <c r="F27" s="130"/>
      <c r="G27" s="130"/>
      <c r="H27" s="130"/>
      <c r="I27" s="130"/>
      <c r="J27" s="130"/>
      <c r="K27" s="130"/>
      <c r="L27" s="40"/>
      <c r="M27" s="131">
        <f>'Page 4 ADC'!C13</f>
        <v>0</v>
      </c>
      <c r="N27" s="131"/>
      <c r="O27" s="131"/>
      <c r="P27" s="131"/>
      <c r="Q27" s="40"/>
      <c r="R27" s="40"/>
      <c r="S27" s="40"/>
      <c r="T27" s="40"/>
      <c r="U27" s="88"/>
      <c r="V27" s="40"/>
      <c r="W27" s="40"/>
      <c r="X27" s="40"/>
      <c r="Y27" s="93"/>
    </row>
    <row r="28" spans="1:25" ht="15" customHeight="1" x14ac:dyDescent="0.2">
      <c r="A28" s="92"/>
      <c r="B28" s="132" t="s">
        <v>44</v>
      </c>
      <c r="C28" s="132"/>
      <c r="D28" s="132"/>
      <c r="E28" s="132"/>
      <c r="F28" s="132"/>
      <c r="G28" s="132"/>
      <c r="H28" s="132"/>
      <c r="I28" s="132"/>
      <c r="J28" s="132"/>
      <c r="K28" s="132"/>
      <c r="L28" s="40"/>
      <c r="M28" s="131">
        <f>SUM(M25:P27)</f>
        <v>0</v>
      </c>
      <c r="N28" s="131"/>
      <c r="O28" s="131"/>
      <c r="P28" s="131"/>
      <c r="Q28" s="40"/>
      <c r="R28" s="40"/>
      <c r="S28" s="44"/>
      <c r="T28" s="11" t="s">
        <v>45</v>
      </c>
      <c r="U28" s="94" t="s">
        <v>85</v>
      </c>
      <c r="V28" s="94"/>
      <c r="W28" s="95">
        <f>ROUND(M28*1.18,2)</f>
        <v>0</v>
      </c>
      <c r="X28" s="40"/>
      <c r="Y28" s="93"/>
    </row>
    <row r="29" spans="1:25" x14ac:dyDescent="0.2">
      <c r="A29" s="92"/>
      <c r="B29" s="40"/>
      <c r="C29" s="40"/>
      <c r="D29" s="40"/>
      <c r="E29" s="40"/>
      <c r="F29" s="40"/>
      <c r="G29" s="40"/>
      <c r="H29" s="40"/>
      <c r="I29" s="40"/>
      <c r="J29" s="40"/>
      <c r="K29" s="40"/>
      <c r="L29" s="40"/>
      <c r="M29" s="40"/>
      <c r="N29" s="40"/>
      <c r="O29" s="40"/>
      <c r="P29" s="40"/>
      <c r="Q29" s="40"/>
      <c r="R29" s="40"/>
      <c r="S29" s="44"/>
      <c r="T29" s="40"/>
      <c r="U29" s="94" t="s">
        <v>66</v>
      </c>
      <c r="V29" s="94"/>
      <c r="W29" s="96">
        <f>ROUND(M28*0.13,2)</f>
        <v>0</v>
      </c>
      <c r="X29" s="40"/>
      <c r="Y29" s="93"/>
    </row>
    <row r="30" spans="1:25" x14ac:dyDescent="0.2">
      <c r="A30" s="92"/>
      <c r="C30" s="44"/>
      <c r="D30" s="11"/>
      <c r="E30" s="11"/>
      <c r="F30" s="11"/>
      <c r="G30" s="11"/>
      <c r="H30" s="11"/>
      <c r="I30" s="11"/>
      <c r="J30" s="11"/>
      <c r="K30" s="11"/>
      <c r="L30" s="11"/>
      <c r="M30" s="11"/>
      <c r="N30" s="11"/>
      <c r="O30" s="11"/>
      <c r="P30" s="11"/>
      <c r="Q30" s="11"/>
      <c r="R30" s="11"/>
      <c r="S30" s="11"/>
      <c r="T30" s="11"/>
      <c r="U30" s="94" t="s">
        <v>73</v>
      </c>
      <c r="V30" s="94"/>
      <c r="W30" s="96">
        <f>ROUND(M28*0.58,2)</f>
        <v>0</v>
      </c>
      <c r="X30" s="40"/>
      <c r="Y30" s="93"/>
    </row>
    <row r="31" spans="1:25" x14ac:dyDescent="0.2">
      <c r="A31" s="92"/>
      <c r="B31" s="40"/>
      <c r="C31" s="40"/>
      <c r="D31" s="40"/>
      <c r="E31" s="40"/>
      <c r="F31" s="40"/>
      <c r="G31" s="40"/>
      <c r="H31" s="40"/>
      <c r="I31" s="40"/>
      <c r="J31" s="40"/>
      <c r="K31" s="40"/>
      <c r="L31" s="40"/>
      <c r="M31" s="40"/>
      <c r="N31" s="40"/>
      <c r="O31" s="40"/>
      <c r="P31" s="40"/>
      <c r="Q31" s="40"/>
      <c r="R31" s="40"/>
      <c r="S31" s="40"/>
      <c r="T31" s="40"/>
      <c r="U31" s="94"/>
      <c r="V31" s="94"/>
      <c r="W31" s="88"/>
      <c r="X31" s="40"/>
      <c r="Y31" s="93"/>
    </row>
    <row r="32" spans="1:25" x14ac:dyDescent="0.2">
      <c r="A32" s="92"/>
      <c r="B32" s="130" t="s">
        <v>112</v>
      </c>
      <c r="C32" s="130"/>
      <c r="D32" s="130"/>
      <c r="E32" s="130"/>
      <c r="F32" s="130"/>
      <c r="G32" s="130"/>
      <c r="H32" s="130"/>
      <c r="I32" s="130"/>
      <c r="J32" s="130"/>
      <c r="K32" s="130"/>
      <c r="L32" s="40"/>
      <c r="M32" s="129">
        <f>'Page 4 ADC'!F6</f>
        <v>0</v>
      </c>
      <c r="N32" s="129"/>
      <c r="O32" s="129"/>
      <c r="P32" s="129"/>
      <c r="Q32" s="40"/>
      <c r="R32" s="40"/>
      <c r="S32" s="44"/>
      <c r="T32" s="11" t="s">
        <v>45</v>
      </c>
      <c r="U32" s="94" t="s">
        <v>74</v>
      </c>
      <c r="V32" s="94"/>
      <c r="W32" s="95">
        <f>ROUND(M32*0.58,2)</f>
        <v>0</v>
      </c>
      <c r="X32" s="40"/>
      <c r="Y32" s="93"/>
    </row>
    <row r="33" spans="1:25" x14ac:dyDescent="0.2">
      <c r="A33" s="92"/>
      <c r="B33" s="40"/>
      <c r="C33" s="40"/>
      <c r="D33" s="40"/>
      <c r="E33" s="40"/>
      <c r="F33" s="40"/>
      <c r="G33" s="40"/>
      <c r="H33" s="40"/>
      <c r="I33" s="40"/>
      <c r="J33" s="40"/>
      <c r="K33" s="40"/>
      <c r="L33" s="40"/>
      <c r="M33" s="40"/>
      <c r="N33" s="40"/>
      <c r="O33" s="40"/>
      <c r="P33" s="40"/>
      <c r="Q33" s="40"/>
      <c r="R33" s="40"/>
      <c r="S33" s="40"/>
      <c r="T33" s="40"/>
      <c r="U33" s="94"/>
      <c r="V33" s="94"/>
      <c r="W33" s="88"/>
      <c r="X33" s="40"/>
      <c r="Y33" s="93"/>
    </row>
    <row r="34" spans="1:25" x14ac:dyDescent="0.2">
      <c r="A34" s="92"/>
      <c r="B34" s="40"/>
      <c r="C34" s="40"/>
      <c r="D34" s="40"/>
      <c r="E34" s="40"/>
      <c r="F34" s="40"/>
      <c r="G34" s="125" t="s">
        <v>67</v>
      </c>
      <c r="H34" s="125"/>
      <c r="I34" s="125"/>
      <c r="J34" s="125"/>
      <c r="K34" s="125"/>
      <c r="L34" s="125"/>
      <c r="M34" s="125"/>
      <c r="N34" s="125"/>
      <c r="O34" s="125"/>
      <c r="P34" s="125"/>
      <c r="Q34" s="125"/>
      <c r="R34" s="125"/>
      <c r="S34" s="125"/>
      <c r="T34" s="125"/>
      <c r="U34" s="125"/>
      <c r="V34" s="97"/>
      <c r="W34" s="95">
        <f>ROUND(SUM(W28:W32),2)</f>
        <v>0</v>
      </c>
      <c r="X34" s="40"/>
      <c r="Y34" s="93"/>
    </row>
    <row r="35" spans="1:25" ht="12" customHeight="1" x14ac:dyDescent="0.2">
      <c r="A35" s="92"/>
      <c r="B35" s="40"/>
      <c r="C35" s="40"/>
      <c r="D35" s="40"/>
      <c r="E35" s="40"/>
      <c r="F35" s="40"/>
      <c r="G35" s="40"/>
      <c r="H35" s="40"/>
      <c r="I35" s="40"/>
      <c r="J35" s="40"/>
      <c r="K35" s="40"/>
      <c r="L35" s="40"/>
      <c r="M35" s="40"/>
      <c r="N35" s="40"/>
      <c r="O35" s="40"/>
      <c r="P35" s="40"/>
      <c r="Q35" s="40"/>
      <c r="R35" s="40"/>
      <c r="S35" s="40"/>
      <c r="T35" s="40"/>
      <c r="U35" s="94"/>
      <c r="V35" s="94"/>
      <c r="W35" s="88"/>
      <c r="X35" s="40"/>
      <c r="Y35" s="93"/>
    </row>
    <row r="36" spans="1:25" ht="12" customHeight="1" x14ac:dyDescent="0.2">
      <c r="A36" s="92"/>
      <c r="B36" s="126" t="s">
        <v>113</v>
      </c>
      <c r="C36" s="126"/>
      <c r="D36" s="126"/>
      <c r="E36" s="126"/>
      <c r="F36" s="126"/>
      <c r="G36" s="126"/>
      <c r="H36" s="126"/>
      <c r="I36" s="126"/>
      <c r="J36" s="126"/>
      <c r="K36" s="126"/>
      <c r="L36" s="40"/>
      <c r="M36" s="129">
        <f>'Page 3 ADC'!J51</f>
        <v>0</v>
      </c>
      <c r="N36" s="129"/>
      <c r="O36" s="129"/>
      <c r="P36" s="129"/>
      <c r="Q36" s="40"/>
      <c r="R36" s="40"/>
      <c r="S36" s="44"/>
      <c r="T36" s="11" t="s">
        <v>45</v>
      </c>
      <c r="U36" s="94" t="s">
        <v>85</v>
      </c>
      <c r="V36" s="94"/>
      <c r="W36" s="95">
        <f>ROUND(M36*1.18,2)</f>
        <v>0</v>
      </c>
      <c r="X36" s="40"/>
      <c r="Y36" s="93"/>
    </row>
    <row r="37" spans="1:25" x14ac:dyDescent="0.2">
      <c r="A37" s="92"/>
      <c r="B37" s="126"/>
      <c r="C37" s="126"/>
      <c r="D37" s="126"/>
      <c r="E37" s="126"/>
      <c r="F37" s="126"/>
      <c r="G37" s="126"/>
      <c r="H37" s="126"/>
      <c r="I37" s="126"/>
      <c r="J37" s="126"/>
      <c r="K37" s="126"/>
      <c r="L37" s="40"/>
      <c r="M37" s="40"/>
      <c r="N37" s="40"/>
      <c r="O37" s="40"/>
      <c r="P37" s="40"/>
      <c r="Q37" s="40"/>
      <c r="R37" s="40"/>
      <c r="S37" s="44"/>
      <c r="T37" s="40"/>
      <c r="U37" s="94" t="s">
        <v>66</v>
      </c>
      <c r="V37" s="94"/>
      <c r="W37" s="96">
        <f>ROUND(M36*0.13,2)</f>
        <v>0</v>
      </c>
      <c r="X37" s="40"/>
      <c r="Y37" s="93"/>
    </row>
    <row r="38" spans="1:25" x14ac:dyDescent="0.2">
      <c r="A38" s="92"/>
      <c r="B38" s="40"/>
      <c r="C38" s="40"/>
      <c r="D38" s="40"/>
      <c r="E38" s="40"/>
      <c r="F38" s="40"/>
      <c r="G38" s="40"/>
      <c r="H38" s="40"/>
      <c r="I38" s="40"/>
      <c r="J38" s="40"/>
      <c r="K38" s="40"/>
      <c r="L38" s="40"/>
      <c r="M38" s="40"/>
      <c r="N38" s="40"/>
      <c r="O38" s="40"/>
      <c r="P38" s="40"/>
      <c r="Q38" s="40"/>
      <c r="R38" s="40"/>
      <c r="S38" s="40"/>
      <c r="T38" s="40"/>
      <c r="U38" s="88"/>
      <c r="V38" s="40"/>
      <c r="W38" s="88"/>
      <c r="X38" s="40"/>
      <c r="Y38" s="93"/>
    </row>
    <row r="39" spans="1:25" x14ac:dyDescent="0.2">
      <c r="A39" s="92"/>
      <c r="B39" s="40"/>
      <c r="C39" s="40"/>
      <c r="D39" s="40"/>
      <c r="E39" s="40"/>
      <c r="F39" s="40"/>
      <c r="G39" s="125" t="s">
        <v>68</v>
      </c>
      <c r="H39" s="125"/>
      <c r="I39" s="125"/>
      <c r="J39" s="125"/>
      <c r="K39" s="125"/>
      <c r="L39" s="125"/>
      <c r="M39" s="125"/>
      <c r="N39" s="125"/>
      <c r="O39" s="125"/>
      <c r="P39" s="125"/>
      <c r="Q39" s="125"/>
      <c r="R39" s="125"/>
      <c r="S39" s="125"/>
      <c r="T39" s="125"/>
      <c r="U39" s="125"/>
      <c r="V39" s="40"/>
      <c r="W39" s="95">
        <f>ROUND(SUM(W36+W37),2)</f>
        <v>0</v>
      </c>
      <c r="X39" s="40"/>
      <c r="Y39" s="93"/>
    </row>
    <row r="40" spans="1:25" x14ac:dyDescent="0.2">
      <c r="A40" s="92"/>
      <c r="B40" s="98" t="s">
        <v>83</v>
      </c>
      <c r="C40" s="40"/>
      <c r="D40" s="40"/>
      <c r="E40" s="40"/>
      <c r="F40" s="40"/>
      <c r="G40" s="40"/>
      <c r="H40" s="40"/>
      <c r="I40" s="40"/>
      <c r="J40" s="40"/>
      <c r="K40" s="40"/>
      <c r="L40" s="40"/>
      <c r="M40" s="40"/>
      <c r="N40" s="40"/>
      <c r="O40" s="40"/>
      <c r="P40" s="40"/>
      <c r="Q40" s="40"/>
      <c r="R40" s="40"/>
      <c r="S40" s="40"/>
      <c r="T40" s="40"/>
      <c r="U40" s="88"/>
      <c r="V40" s="40"/>
      <c r="W40" s="88"/>
      <c r="X40" s="40"/>
      <c r="Y40" s="93"/>
    </row>
    <row r="41" spans="1:25" x14ac:dyDescent="0.2">
      <c r="A41" s="92"/>
      <c r="B41" s="125" t="s">
        <v>88</v>
      </c>
      <c r="C41" s="125"/>
      <c r="D41" s="125"/>
      <c r="E41" s="125"/>
      <c r="F41" s="125"/>
      <c r="G41" s="125"/>
      <c r="H41" s="125"/>
      <c r="I41" s="125"/>
      <c r="J41" s="125"/>
      <c r="K41" s="125"/>
      <c r="L41" s="125"/>
      <c r="M41" s="125"/>
      <c r="N41" s="125"/>
      <c r="O41" s="125"/>
      <c r="P41" s="125"/>
      <c r="Q41" s="125"/>
      <c r="R41" s="125"/>
      <c r="S41" s="125"/>
      <c r="T41" s="125"/>
      <c r="U41" s="125"/>
      <c r="V41" s="40"/>
      <c r="W41" s="95">
        <f>ROUND(W34-W39,2)</f>
        <v>0</v>
      </c>
      <c r="X41" s="40"/>
      <c r="Y41" s="93"/>
    </row>
    <row r="42" spans="1:25" ht="13.5" thickBot="1" x14ac:dyDescent="0.25">
      <c r="A42" s="99"/>
      <c r="B42" s="100"/>
      <c r="C42" s="101"/>
      <c r="D42" s="101"/>
      <c r="E42" s="101"/>
      <c r="F42" s="101"/>
      <c r="G42" s="101"/>
      <c r="H42" s="101"/>
      <c r="I42" s="101"/>
      <c r="J42" s="101"/>
      <c r="K42" s="101"/>
      <c r="L42" s="101"/>
      <c r="M42" s="101"/>
      <c r="N42" s="101"/>
      <c r="O42" s="101"/>
      <c r="P42" s="101"/>
      <c r="Q42" s="101"/>
      <c r="R42" s="101"/>
      <c r="S42" s="101"/>
      <c r="T42" s="101"/>
      <c r="U42" s="102"/>
      <c r="V42" s="101"/>
      <c r="W42" s="101"/>
      <c r="X42" s="101"/>
      <c r="Y42" s="103"/>
    </row>
    <row r="43" spans="1:25" ht="9" customHeight="1" x14ac:dyDescent="0.2">
      <c r="A43" s="40"/>
      <c r="B43" s="98"/>
      <c r="C43" s="40"/>
      <c r="D43" s="40"/>
      <c r="E43" s="40"/>
      <c r="F43" s="40"/>
      <c r="G43" s="40"/>
      <c r="H43" s="40"/>
      <c r="I43" s="40"/>
      <c r="J43" s="40"/>
      <c r="K43" s="40"/>
      <c r="L43" s="40"/>
      <c r="M43" s="40"/>
      <c r="N43" s="40"/>
      <c r="O43" s="40"/>
      <c r="P43" s="40"/>
      <c r="Q43" s="40"/>
      <c r="R43" s="40"/>
      <c r="S43" s="40"/>
      <c r="T43" s="40"/>
      <c r="U43" s="88"/>
      <c r="V43" s="40"/>
      <c r="W43" s="40"/>
      <c r="X43" s="40"/>
    </row>
    <row r="44" spans="1:25" ht="27.75" customHeight="1" x14ac:dyDescent="0.2">
      <c r="B44" s="146" t="s">
        <v>53</v>
      </c>
      <c r="C44" s="146"/>
      <c r="D44" s="146"/>
      <c r="E44" s="146"/>
      <c r="F44" s="146"/>
      <c r="G44" s="146"/>
      <c r="H44" s="146"/>
      <c r="I44" s="146"/>
      <c r="J44" s="146"/>
      <c r="K44" s="146"/>
      <c r="L44" s="146"/>
      <c r="M44" s="146"/>
      <c r="N44" s="146"/>
      <c r="O44" s="146"/>
      <c r="P44" s="146"/>
      <c r="Q44" s="146"/>
      <c r="R44" s="146"/>
      <c r="S44" s="146"/>
      <c r="T44" s="146"/>
      <c r="U44" s="146"/>
      <c r="V44" s="146"/>
      <c r="W44" s="146"/>
    </row>
    <row r="45" spans="1:25" ht="3" customHeight="1" x14ac:dyDescent="0.2"/>
    <row r="46" spans="1:25" ht="21" customHeight="1" x14ac:dyDescent="0.2">
      <c r="B46" s="129"/>
      <c r="C46" s="129"/>
      <c r="D46" s="129"/>
      <c r="E46" s="129"/>
      <c r="F46" s="129"/>
      <c r="G46" s="129"/>
      <c r="H46" s="129"/>
      <c r="I46" s="129"/>
      <c r="J46" s="39"/>
      <c r="K46" s="129"/>
      <c r="L46" s="129"/>
      <c r="M46" s="129"/>
      <c r="N46" s="129"/>
      <c r="O46" s="129"/>
      <c r="P46" s="129"/>
      <c r="Q46" s="129"/>
      <c r="R46" s="129"/>
      <c r="S46" s="129"/>
      <c r="T46" s="44"/>
      <c r="U46" s="129"/>
      <c r="V46" s="129"/>
      <c r="W46" s="129"/>
    </row>
    <row r="47" spans="1:25" ht="14.25" x14ac:dyDescent="0.2">
      <c r="B47" s="139" t="s">
        <v>114</v>
      </c>
      <c r="C47" s="139"/>
      <c r="D47" s="139"/>
      <c r="E47" s="139"/>
      <c r="F47" s="139"/>
      <c r="G47" s="139"/>
      <c r="H47" s="139"/>
      <c r="I47" s="139"/>
      <c r="K47" s="140" t="s">
        <v>51</v>
      </c>
      <c r="L47" s="140"/>
      <c r="M47" s="140"/>
      <c r="N47" s="140"/>
      <c r="O47" s="140"/>
      <c r="P47" s="140"/>
      <c r="Q47" s="140"/>
      <c r="R47" s="140"/>
      <c r="S47" s="140"/>
      <c r="U47" s="141" t="s">
        <v>52</v>
      </c>
      <c r="V47" s="141"/>
      <c r="W47" s="141"/>
    </row>
    <row r="48" spans="1:25" ht="21" customHeight="1" x14ac:dyDescent="0.2">
      <c r="B48" s="129"/>
      <c r="C48" s="129"/>
      <c r="D48" s="129"/>
      <c r="E48" s="129"/>
      <c r="F48" s="129"/>
      <c r="G48" s="129"/>
      <c r="H48" s="129"/>
      <c r="I48" s="129"/>
      <c r="J48" s="129"/>
      <c r="K48" s="129"/>
      <c r="L48" s="44"/>
      <c r="M48" s="129"/>
      <c r="N48" s="129"/>
      <c r="O48" s="129"/>
      <c r="P48" s="129"/>
      <c r="Q48" s="129"/>
      <c r="R48" s="129"/>
      <c r="S48" s="129"/>
      <c r="T48" s="129"/>
      <c r="U48" s="129"/>
      <c r="V48" s="129"/>
      <c r="W48" s="129"/>
    </row>
    <row r="49" spans="1:25" ht="14.25" x14ac:dyDescent="0.2">
      <c r="B49" s="140" t="s">
        <v>76</v>
      </c>
      <c r="C49" s="140"/>
      <c r="D49" s="140"/>
      <c r="E49" s="140"/>
      <c r="F49" s="140"/>
      <c r="G49" s="140"/>
      <c r="H49" s="140"/>
      <c r="I49" s="140"/>
      <c r="J49" s="140"/>
      <c r="K49" s="140"/>
      <c r="M49" s="140" t="s">
        <v>75</v>
      </c>
      <c r="N49" s="140"/>
      <c r="O49" s="140"/>
      <c r="P49" s="140"/>
      <c r="Q49" s="140"/>
      <c r="R49" s="140"/>
      <c r="S49" s="140"/>
      <c r="T49" s="140"/>
      <c r="U49" s="140"/>
      <c r="V49" s="140"/>
      <c r="W49" s="140"/>
    </row>
    <row r="50" spans="1:25" s="80" customFormat="1" ht="27.75" customHeight="1" x14ac:dyDescent="0.2">
      <c r="A50" s="138" t="s">
        <v>108</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row>
    <row r="51" spans="1:25" x14ac:dyDescent="0.2">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row>
  </sheetData>
  <mergeCells count="43">
    <mergeCell ref="A1:Y1"/>
    <mergeCell ref="A2:Y2"/>
    <mergeCell ref="U46:W46"/>
    <mergeCell ref="K46:S46"/>
    <mergeCell ref="B11:C11"/>
    <mergeCell ref="D11:P11"/>
    <mergeCell ref="B25:K25"/>
    <mergeCell ref="B26:K26"/>
    <mergeCell ref="B27:K27"/>
    <mergeCell ref="B46:I46"/>
    <mergeCell ref="B44:W44"/>
    <mergeCell ref="B41:U41"/>
    <mergeCell ref="A20:Y20"/>
    <mergeCell ref="M27:P27"/>
    <mergeCell ref="U5:W5"/>
    <mergeCell ref="U6:W6"/>
    <mergeCell ref="A50:Y51"/>
    <mergeCell ref="B47:I47"/>
    <mergeCell ref="M48:W48"/>
    <mergeCell ref="B48:K48"/>
    <mergeCell ref="B49:K49"/>
    <mergeCell ref="M49:W49"/>
    <mergeCell ref="U47:W47"/>
    <mergeCell ref="K47:S47"/>
    <mergeCell ref="U7:W7"/>
    <mergeCell ref="A13:Y13"/>
    <mergeCell ref="R11:U11"/>
    <mergeCell ref="A14:X14"/>
    <mergeCell ref="V11:W11"/>
    <mergeCell ref="B16:C16"/>
    <mergeCell ref="G39:U39"/>
    <mergeCell ref="B36:K37"/>
    <mergeCell ref="A21:Y21"/>
    <mergeCell ref="A22:Y22"/>
    <mergeCell ref="M32:P32"/>
    <mergeCell ref="B32:K32"/>
    <mergeCell ref="M25:P25"/>
    <mergeCell ref="M26:P26"/>
    <mergeCell ref="B28:K28"/>
    <mergeCell ref="M28:P28"/>
    <mergeCell ref="M36:P36"/>
    <mergeCell ref="G34:U34"/>
    <mergeCell ref="C18:V18"/>
  </mergeCells>
  <phoneticPr fontId="6" type="noConversion"/>
  <pageMargins left="0.6" right="0.6" top="0.6" bottom="0.5" header="0.5" footer="0.25"/>
  <pageSetup scale="93" orientation="portrait" r:id="rId1"/>
  <headerFooter alignWithMargins="0">
    <oddFooter>&amp;LUpdated 6/16/2020&amp;C&amp;10Page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Normal="100" zoomScalePageLayoutView="110" workbookViewId="0">
      <selection sqref="A1:K1"/>
    </sheetView>
  </sheetViews>
  <sheetFormatPr defaultColWidth="9.140625" defaultRowHeight="12.75" x14ac:dyDescent="0.2"/>
  <cols>
    <col min="1" max="1" width="5.28515625" style="12" customWidth="1"/>
    <col min="2" max="2" width="28.7109375" style="12" customWidth="1"/>
    <col min="3" max="3" width="14.5703125" style="12" customWidth="1"/>
    <col min="4" max="4" width="10.5703125" style="12" customWidth="1"/>
    <col min="5" max="5" width="5.85546875" style="12" customWidth="1"/>
    <col min="6" max="6" width="17.5703125" style="12" customWidth="1"/>
    <col min="7" max="7" width="4.140625" style="12" customWidth="1"/>
    <col min="8" max="8" width="12.5703125" style="12" customWidth="1"/>
    <col min="9" max="9" width="7.42578125" style="12" customWidth="1"/>
    <col min="10" max="10" width="6.28515625" style="12" customWidth="1"/>
    <col min="11" max="11" width="12.42578125" style="12" customWidth="1"/>
    <col min="12" max="16384" width="9.140625" style="12"/>
  </cols>
  <sheetData>
    <row r="1" spans="1:11" ht="21.6" customHeight="1" thickBot="1" x14ac:dyDescent="0.3">
      <c r="A1" s="175" t="s">
        <v>3</v>
      </c>
      <c r="B1" s="176"/>
      <c r="C1" s="176"/>
      <c r="D1" s="176"/>
      <c r="E1" s="176"/>
      <c r="F1" s="176"/>
      <c r="G1" s="177"/>
      <c r="H1" s="177"/>
      <c r="I1" s="177"/>
      <c r="J1" s="177"/>
      <c r="K1" s="178"/>
    </row>
    <row r="2" spans="1:11" ht="25.5" customHeight="1" thickTop="1" thickBot="1" x14ac:dyDescent="0.25">
      <c r="A2" s="13"/>
      <c r="B2" s="2" t="s">
        <v>92</v>
      </c>
      <c r="C2" s="179" t="s">
        <v>93</v>
      </c>
      <c r="D2" s="180"/>
      <c r="E2" s="181"/>
      <c r="F2" s="14" t="s">
        <v>97</v>
      </c>
      <c r="G2" s="179" t="s">
        <v>98</v>
      </c>
      <c r="H2" s="182"/>
      <c r="I2" s="181"/>
      <c r="J2" s="183"/>
      <c r="K2" s="184"/>
    </row>
    <row r="3" spans="1:11" ht="17.25" thickTop="1" thickBot="1" x14ac:dyDescent="0.3">
      <c r="A3" s="8">
        <v>1</v>
      </c>
      <c r="B3" s="15" t="s">
        <v>94</v>
      </c>
      <c r="C3" s="16" t="s">
        <v>95</v>
      </c>
      <c r="D3" s="197" t="s">
        <v>96</v>
      </c>
      <c r="E3" s="198"/>
      <c r="F3" s="17" t="s">
        <v>96</v>
      </c>
      <c r="G3" s="156"/>
      <c r="H3" s="157"/>
      <c r="I3" s="158"/>
    </row>
    <row r="4" spans="1:11" ht="12.75" customHeight="1" x14ac:dyDescent="0.2">
      <c r="A4" s="187" t="s">
        <v>2</v>
      </c>
      <c r="B4" s="239"/>
      <c r="C4" s="18">
        <v>0</v>
      </c>
      <c r="D4" s="192">
        <v>0</v>
      </c>
      <c r="E4" s="193"/>
      <c r="F4" s="18">
        <v>0</v>
      </c>
      <c r="G4" s="192">
        <v>0</v>
      </c>
      <c r="H4" s="241"/>
      <c r="I4" s="242"/>
      <c r="J4" s="154" t="s">
        <v>122</v>
      </c>
      <c r="K4" s="155"/>
    </row>
    <row r="5" spans="1:11" ht="12.75" customHeight="1" x14ac:dyDescent="0.2">
      <c r="A5" s="188"/>
      <c r="B5" s="240"/>
      <c r="C5" s="19">
        <v>0</v>
      </c>
      <c r="D5" s="165">
        <v>0</v>
      </c>
      <c r="E5" s="172"/>
      <c r="F5" s="19">
        <v>0</v>
      </c>
      <c r="G5" s="165">
        <v>0</v>
      </c>
      <c r="H5" s="166"/>
      <c r="I5" s="167"/>
      <c r="J5" s="154"/>
      <c r="K5" s="155"/>
    </row>
    <row r="6" spans="1:11" ht="12.75" customHeight="1" x14ac:dyDescent="0.2">
      <c r="A6" s="188"/>
      <c r="B6" s="156"/>
      <c r="C6" s="20">
        <v>0</v>
      </c>
      <c r="D6" s="159">
        <v>0</v>
      </c>
      <c r="E6" s="171"/>
      <c r="F6" s="20">
        <v>0</v>
      </c>
      <c r="G6" s="159">
        <v>0</v>
      </c>
      <c r="H6" s="160"/>
      <c r="I6" s="161"/>
      <c r="J6" s="154"/>
      <c r="K6" s="155"/>
    </row>
    <row r="7" spans="1:11" ht="12.75" customHeight="1" x14ac:dyDescent="0.2">
      <c r="A7" s="188"/>
      <c r="B7" s="194"/>
      <c r="C7" s="19">
        <v>0</v>
      </c>
      <c r="D7" s="165">
        <v>0</v>
      </c>
      <c r="E7" s="172"/>
      <c r="F7" s="19">
        <v>0</v>
      </c>
      <c r="G7" s="165">
        <v>0</v>
      </c>
      <c r="H7" s="166"/>
      <c r="I7" s="167"/>
      <c r="J7" s="154"/>
      <c r="K7" s="155"/>
    </row>
    <row r="8" spans="1:11" ht="12.75" customHeight="1" x14ac:dyDescent="0.2">
      <c r="A8" s="188"/>
      <c r="B8" s="156"/>
      <c r="C8" s="20">
        <v>0</v>
      </c>
      <c r="D8" s="159">
        <v>0</v>
      </c>
      <c r="E8" s="171"/>
      <c r="F8" s="20">
        <v>0</v>
      </c>
      <c r="G8" s="159">
        <v>0</v>
      </c>
      <c r="H8" s="160"/>
      <c r="I8" s="161"/>
      <c r="J8" s="154"/>
      <c r="K8" s="155"/>
    </row>
    <row r="9" spans="1:11" ht="12.75" customHeight="1" x14ac:dyDescent="0.2">
      <c r="A9" s="188"/>
      <c r="B9" s="194"/>
      <c r="C9" s="19">
        <v>0</v>
      </c>
      <c r="D9" s="165">
        <v>0</v>
      </c>
      <c r="E9" s="172"/>
      <c r="F9" s="19">
        <v>0</v>
      </c>
      <c r="G9" s="165">
        <v>0</v>
      </c>
      <c r="H9" s="166"/>
      <c r="I9" s="167"/>
      <c r="J9" s="154"/>
      <c r="K9" s="155"/>
    </row>
    <row r="10" spans="1:11" ht="12.75" customHeight="1" x14ac:dyDescent="0.2">
      <c r="A10" s="188"/>
      <c r="B10" s="156"/>
      <c r="C10" s="20">
        <v>0</v>
      </c>
      <c r="D10" s="159">
        <v>0</v>
      </c>
      <c r="E10" s="171"/>
      <c r="F10" s="20">
        <v>0</v>
      </c>
      <c r="G10" s="159">
        <v>0</v>
      </c>
      <c r="H10" s="160"/>
      <c r="I10" s="161"/>
      <c r="J10" s="154"/>
      <c r="K10" s="155"/>
    </row>
    <row r="11" spans="1:11" ht="12.75" customHeight="1" x14ac:dyDescent="0.2">
      <c r="A11" s="188"/>
      <c r="B11" s="194"/>
      <c r="C11" s="19">
        <v>0</v>
      </c>
      <c r="D11" s="165">
        <v>0</v>
      </c>
      <c r="E11" s="172"/>
      <c r="F11" s="19">
        <v>0</v>
      </c>
      <c r="G11" s="165">
        <v>0</v>
      </c>
      <c r="H11" s="166"/>
      <c r="I11" s="167"/>
      <c r="J11" s="154"/>
      <c r="K11" s="155"/>
    </row>
    <row r="12" spans="1:11" ht="12.75" customHeight="1" x14ac:dyDescent="0.2">
      <c r="A12" s="188"/>
      <c r="B12" s="156"/>
      <c r="C12" s="20">
        <v>0</v>
      </c>
      <c r="D12" s="159">
        <v>0</v>
      </c>
      <c r="E12" s="171"/>
      <c r="F12" s="20">
        <v>0</v>
      </c>
      <c r="G12" s="159">
        <v>0</v>
      </c>
      <c r="H12" s="160"/>
      <c r="I12" s="161"/>
      <c r="J12" s="154"/>
      <c r="K12" s="155"/>
    </row>
    <row r="13" spans="1:11" ht="12.75" customHeight="1" x14ac:dyDescent="0.2">
      <c r="A13" s="188"/>
      <c r="B13" s="194"/>
      <c r="C13" s="19">
        <v>0</v>
      </c>
      <c r="D13" s="165">
        <v>0</v>
      </c>
      <c r="E13" s="172"/>
      <c r="F13" s="19">
        <v>0</v>
      </c>
      <c r="G13" s="165">
        <v>0</v>
      </c>
      <c r="H13" s="166"/>
      <c r="I13" s="167"/>
      <c r="J13" s="154"/>
      <c r="K13" s="155"/>
    </row>
    <row r="14" spans="1:11" ht="12.75" customHeight="1" x14ac:dyDescent="0.2">
      <c r="A14" s="188"/>
      <c r="B14" s="156"/>
      <c r="C14" s="20">
        <v>0</v>
      </c>
      <c r="D14" s="159">
        <v>0</v>
      </c>
      <c r="E14" s="171"/>
      <c r="F14" s="20">
        <v>0</v>
      </c>
      <c r="G14" s="159">
        <v>0</v>
      </c>
      <c r="H14" s="160"/>
      <c r="I14" s="161"/>
      <c r="J14" s="154"/>
      <c r="K14" s="155"/>
    </row>
    <row r="15" spans="1:11" ht="12.75" customHeight="1" x14ac:dyDescent="0.2">
      <c r="A15" s="188"/>
      <c r="B15" s="194"/>
      <c r="C15" s="19">
        <v>0</v>
      </c>
      <c r="D15" s="165">
        <v>0</v>
      </c>
      <c r="E15" s="172"/>
      <c r="F15" s="19">
        <v>0</v>
      </c>
      <c r="G15" s="165">
        <v>0</v>
      </c>
      <c r="H15" s="166"/>
      <c r="I15" s="167"/>
      <c r="J15" s="154"/>
      <c r="K15" s="155"/>
    </row>
    <row r="16" spans="1:11" ht="16.149999999999999" customHeight="1" x14ac:dyDescent="0.2">
      <c r="A16" s="188"/>
      <c r="B16" s="245" t="s">
        <v>4</v>
      </c>
      <c r="C16" s="20">
        <v>0</v>
      </c>
      <c r="D16" s="159">
        <v>0</v>
      </c>
      <c r="E16" s="171"/>
      <c r="F16" s="20">
        <v>0</v>
      </c>
      <c r="G16" s="159">
        <v>0</v>
      </c>
      <c r="H16" s="160"/>
      <c r="I16" s="161"/>
      <c r="J16" s="154"/>
      <c r="K16" s="155"/>
    </row>
    <row r="17" spans="1:11" ht="17.45" customHeight="1" thickBot="1" x14ac:dyDescent="0.25">
      <c r="A17" s="188"/>
      <c r="B17" s="246"/>
      <c r="C17" s="21">
        <v>0</v>
      </c>
      <c r="D17" s="162">
        <v>0</v>
      </c>
      <c r="E17" s="204"/>
      <c r="F17" s="21">
        <v>0</v>
      </c>
      <c r="G17" s="162">
        <v>0</v>
      </c>
      <c r="H17" s="163"/>
      <c r="I17" s="164"/>
      <c r="J17" s="154"/>
      <c r="K17" s="155"/>
    </row>
    <row r="18" spans="1:11" ht="18.75" customHeight="1" x14ac:dyDescent="0.2">
      <c r="A18" s="188"/>
      <c r="B18" s="243" t="s">
        <v>90</v>
      </c>
      <c r="C18" s="200">
        <f>C5+C7+C9+C11+C13+C15+C17</f>
        <v>0</v>
      </c>
      <c r="D18" s="205">
        <f>D5+D7+D9+D11+D13+D15+D17</f>
        <v>0</v>
      </c>
      <c r="E18" s="206"/>
      <c r="F18" s="200">
        <f>F5+F7+F9+F11+F13+F15+F17</f>
        <v>0</v>
      </c>
      <c r="G18" s="205">
        <f>G5+G7+G9+G11+G13+G15+G17</f>
        <v>0</v>
      </c>
      <c r="H18" s="209"/>
      <c r="I18" s="206"/>
      <c r="J18" s="154"/>
      <c r="K18" s="155"/>
    </row>
    <row r="19" spans="1:11" ht="11.45" customHeight="1" thickBot="1" x14ac:dyDescent="0.25">
      <c r="A19" s="189"/>
      <c r="B19" s="244"/>
      <c r="C19" s="201"/>
      <c r="D19" s="207"/>
      <c r="E19" s="208"/>
      <c r="F19" s="201"/>
      <c r="G19" s="207"/>
      <c r="H19" s="210"/>
      <c r="I19" s="208"/>
      <c r="J19" s="154"/>
      <c r="K19" s="155"/>
    </row>
    <row r="20" spans="1:11" ht="12.75" customHeight="1" x14ac:dyDescent="0.2">
      <c r="A20" s="185">
        <v>2</v>
      </c>
      <c r="B20" s="195" t="s">
        <v>7</v>
      </c>
      <c r="C20" s="22"/>
      <c r="D20" s="192">
        <v>0</v>
      </c>
      <c r="E20" s="193"/>
      <c r="F20" s="18">
        <v>0</v>
      </c>
      <c r="G20" s="192">
        <v>0</v>
      </c>
      <c r="H20" s="241"/>
      <c r="I20" s="242"/>
      <c r="J20" s="154"/>
      <c r="K20" s="155"/>
    </row>
    <row r="21" spans="1:11" ht="12.95" customHeight="1" x14ac:dyDescent="0.2">
      <c r="A21" s="186"/>
      <c r="B21" s="196"/>
      <c r="C21" s="23"/>
      <c r="D21" s="165">
        <v>0</v>
      </c>
      <c r="E21" s="172"/>
      <c r="F21" s="19">
        <v>0</v>
      </c>
      <c r="G21" s="165">
        <v>0</v>
      </c>
      <c r="H21" s="166"/>
      <c r="I21" s="167"/>
      <c r="J21" s="154"/>
      <c r="K21" s="155"/>
    </row>
    <row r="22" spans="1:11" ht="12.75" customHeight="1" x14ac:dyDescent="0.2">
      <c r="A22" s="190" t="s">
        <v>5</v>
      </c>
      <c r="B22" s="191" t="s">
        <v>8</v>
      </c>
      <c r="C22" s="24"/>
      <c r="D22" s="159">
        <v>0</v>
      </c>
      <c r="E22" s="171"/>
      <c r="F22" s="20">
        <v>0</v>
      </c>
      <c r="G22" s="159">
        <v>0</v>
      </c>
      <c r="H22" s="160"/>
      <c r="I22" s="161"/>
      <c r="J22" s="154"/>
      <c r="K22" s="155"/>
    </row>
    <row r="23" spans="1:11" ht="12.75" customHeight="1" x14ac:dyDescent="0.2">
      <c r="A23" s="190"/>
      <c r="B23" s="191"/>
      <c r="C23" s="23"/>
      <c r="D23" s="165">
        <v>0</v>
      </c>
      <c r="E23" s="172"/>
      <c r="F23" s="19">
        <v>0</v>
      </c>
      <c r="G23" s="165">
        <v>0</v>
      </c>
      <c r="H23" s="166"/>
      <c r="I23" s="167"/>
      <c r="J23" s="154"/>
      <c r="K23" s="155"/>
    </row>
    <row r="24" spans="1:11" ht="17.45" customHeight="1" x14ac:dyDescent="0.2">
      <c r="A24" s="190"/>
      <c r="B24" s="196" t="s">
        <v>117</v>
      </c>
      <c r="C24" s="20">
        <v>0</v>
      </c>
      <c r="D24" s="159">
        <v>0</v>
      </c>
      <c r="E24" s="171"/>
      <c r="F24" s="20">
        <v>0</v>
      </c>
      <c r="G24" s="159">
        <v>0</v>
      </c>
      <c r="H24" s="160"/>
      <c r="I24" s="161"/>
      <c r="J24" s="154"/>
      <c r="K24" s="155"/>
    </row>
    <row r="25" spans="1:11" ht="17.45" customHeight="1" x14ac:dyDescent="0.2">
      <c r="A25" s="190"/>
      <c r="B25" s="196"/>
      <c r="C25" s="19">
        <v>0</v>
      </c>
      <c r="D25" s="165">
        <v>0</v>
      </c>
      <c r="E25" s="172"/>
      <c r="F25" s="19">
        <v>0</v>
      </c>
      <c r="G25" s="165">
        <v>0</v>
      </c>
      <c r="H25" s="166"/>
      <c r="I25" s="167"/>
      <c r="J25" s="154"/>
      <c r="K25" s="155"/>
    </row>
    <row r="26" spans="1:11" ht="12.75" customHeight="1" x14ac:dyDescent="0.2">
      <c r="A26" s="190"/>
      <c r="B26" s="196" t="s">
        <v>9</v>
      </c>
      <c r="C26" s="24"/>
      <c r="D26" s="159">
        <v>0</v>
      </c>
      <c r="E26" s="171"/>
      <c r="F26" s="20">
        <v>0</v>
      </c>
      <c r="G26" s="159">
        <v>0</v>
      </c>
      <c r="H26" s="160"/>
      <c r="I26" s="161"/>
      <c r="J26" s="154"/>
      <c r="K26" s="155"/>
    </row>
    <row r="27" spans="1:11" ht="12.75" customHeight="1" x14ac:dyDescent="0.2">
      <c r="A27" s="190"/>
      <c r="B27" s="196"/>
      <c r="C27" s="23"/>
      <c r="D27" s="165">
        <v>0</v>
      </c>
      <c r="E27" s="172"/>
      <c r="F27" s="19">
        <v>0</v>
      </c>
      <c r="G27" s="165">
        <v>0</v>
      </c>
      <c r="H27" s="166"/>
      <c r="I27" s="167"/>
      <c r="J27" s="154"/>
      <c r="K27" s="155"/>
    </row>
    <row r="28" spans="1:11" ht="29.45" customHeight="1" x14ac:dyDescent="0.2">
      <c r="A28" s="190"/>
      <c r="B28" s="119" t="s">
        <v>116</v>
      </c>
      <c r="C28" s="24"/>
      <c r="D28" s="173">
        <v>0</v>
      </c>
      <c r="E28" s="174"/>
      <c r="F28" s="117">
        <v>0</v>
      </c>
      <c r="G28" s="173">
        <v>0</v>
      </c>
      <c r="H28" s="211"/>
      <c r="I28" s="174"/>
      <c r="J28" s="154"/>
      <c r="K28" s="155"/>
    </row>
    <row r="29" spans="1:11" ht="15" customHeight="1" x14ac:dyDescent="0.2">
      <c r="A29" s="190"/>
      <c r="B29" s="199" t="s">
        <v>10</v>
      </c>
      <c r="C29" s="24"/>
      <c r="D29" s="159">
        <v>0</v>
      </c>
      <c r="E29" s="171"/>
      <c r="F29" s="20">
        <v>0</v>
      </c>
      <c r="G29" s="159">
        <v>0</v>
      </c>
      <c r="H29" s="160"/>
      <c r="I29" s="161"/>
      <c r="J29" s="151" t="s">
        <v>99</v>
      </c>
      <c r="K29" s="144"/>
    </row>
    <row r="30" spans="1:11" ht="16.899999999999999" customHeight="1" thickBot="1" x14ac:dyDescent="0.25">
      <c r="A30" s="190"/>
      <c r="B30" s="199"/>
      <c r="C30" s="25"/>
      <c r="D30" s="162">
        <v>0</v>
      </c>
      <c r="E30" s="204"/>
      <c r="F30" s="21">
        <v>0</v>
      </c>
      <c r="G30" s="162">
        <v>0</v>
      </c>
      <c r="H30" s="163"/>
      <c r="I30" s="164"/>
      <c r="J30" s="152"/>
      <c r="K30" s="153"/>
    </row>
    <row r="31" spans="1:11" ht="39" thickBot="1" x14ac:dyDescent="0.25">
      <c r="A31" s="53" t="s">
        <v>11</v>
      </c>
      <c r="B31" s="26" t="s">
        <v>115</v>
      </c>
      <c r="C31" s="27">
        <f>C18+C25</f>
        <v>0</v>
      </c>
      <c r="D31" s="168">
        <f>D18+D21+D23+D25+D27+D28+D30</f>
        <v>0</v>
      </c>
      <c r="E31" s="169"/>
      <c r="F31" s="28">
        <f>F18+F21+F23+F25+F27+F28+F30</f>
        <v>0</v>
      </c>
      <c r="G31" s="168">
        <f>G18+G21+G23+G25+G27+G28+G30</f>
        <v>0</v>
      </c>
      <c r="H31" s="170"/>
      <c r="I31" s="169"/>
      <c r="J31" s="168">
        <f>C31+D31+F31+G31</f>
        <v>0</v>
      </c>
      <c r="K31" s="169"/>
    </row>
    <row r="32" spans="1:11" ht="11.25" customHeight="1" x14ac:dyDescent="0.2">
      <c r="A32" s="29"/>
      <c r="C32" s="30"/>
      <c r="H32" s="213" t="s">
        <v>30</v>
      </c>
      <c r="I32" s="214"/>
      <c r="J32" s="214"/>
      <c r="K32" s="214"/>
    </row>
    <row r="33" spans="1:11" x14ac:dyDescent="0.2">
      <c r="A33" s="219">
        <v>3</v>
      </c>
      <c r="B33" s="31" t="s">
        <v>33</v>
      </c>
      <c r="C33" s="32"/>
    </row>
    <row r="34" spans="1:11" ht="3.75" customHeight="1" x14ac:dyDescent="0.2">
      <c r="A34" s="219"/>
      <c r="B34" s="32"/>
      <c r="C34" s="32"/>
    </row>
    <row r="35" spans="1:11" x14ac:dyDescent="0.2">
      <c r="A35" s="219"/>
      <c r="B35" s="32"/>
      <c r="C35" s="32"/>
      <c r="D35" s="33" t="s">
        <v>27</v>
      </c>
      <c r="I35" s="34" t="s">
        <v>28</v>
      </c>
    </row>
    <row r="36" spans="1:11" ht="17.45" customHeight="1" x14ac:dyDescent="0.2">
      <c r="A36" s="220" t="s">
        <v>32</v>
      </c>
      <c r="B36" s="227" t="s">
        <v>12</v>
      </c>
      <c r="C36" s="227"/>
      <c r="D36" s="35">
        <f>C4+C6+C8+C10+C12+C14+C16</f>
        <v>0</v>
      </c>
      <c r="E36" s="203" t="s">
        <v>89</v>
      </c>
      <c r="F36" s="203"/>
      <c r="G36" s="203"/>
      <c r="H36" s="36">
        <v>0.35</v>
      </c>
      <c r="I36" s="37">
        <f>H36*D36</f>
        <v>0</v>
      </c>
      <c r="J36" s="33" t="s">
        <v>16</v>
      </c>
    </row>
    <row r="37" spans="1:11" ht="17.45" customHeight="1" x14ac:dyDescent="0.2">
      <c r="A37" s="220"/>
      <c r="B37" s="227" t="s">
        <v>12</v>
      </c>
      <c r="C37" s="227"/>
      <c r="D37" s="35">
        <f>D4+D6+D8+F4+F6+F8+G4+G6+G8+D10+F10+G10+D12+F12+G12+D14+F14+G14+D16+F16+G16</f>
        <v>0</v>
      </c>
      <c r="E37" s="203" t="s">
        <v>24</v>
      </c>
      <c r="F37" s="203"/>
      <c r="G37" s="203"/>
      <c r="H37" s="36">
        <v>0.15</v>
      </c>
      <c r="I37" s="37">
        <f t="shared" ref="I37:I43" si="0">H37*D37</f>
        <v>0</v>
      </c>
      <c r="J37" s="33" t="s">
        <v>16</v>
      </c>
    </row>
    <row r="38" spans="1:11" ht="17.45" customHeight="1" x14ac:dyDescent="0.2">
      <c r="A38" s="220"/>
      <c r="B38" s="227" t="s">
        <v>6</v>
      </c>
      <c r="C38" s="227"/>
      <c r="D38" s="35">
        <f>D20+F20+G20</f>
        <v>0</v>
      </c>
      <c r="E38" s="203" t="s">
        <v>25</v>
      </c>
      <c r="F38" s="203"/>
      <c r="G38" s="203"/>
      <c r="H38" s="36">
        <v>1.2</v>
      </c>
      <c r="I38" s="37">
        <f t="shared" si="0"/>
        <v>0</v>
      </c>
      <c r="J38" s="33" t="s">
        <v>16</v>
      </c>
    </row>
    <row r="39" spans="1:11" ht="17.45" customHeight="1" x14ac:dyDescent="0.2">
      <c r="A39" s="220"/>
      <c r="B39" s="227" t="s">
        <v>8</v>
      </c>
      <c r="C39" s="227"/>
      <c r="D39" s="35">
        <f>D22+F22+G22</f>
        <v>0</v>
      </c>
      <c r="E39" s="203" t="s">
        <v>24</v>
      </c>
      <c r="F39" s="203"/>
      <c r="G39" s="203"/>
      <c r="H39" s="36">
        <v>0.25</v>
      </c>
      <c r="I39" s="37">
        <f t="shared" si="0"/>
        <v>0</v>
      </c>
      <c r="J39" s="33" t="s">
        <v>16</v>
      </c>
    </row>
    <row r="40" spans="1:11" ht="17.45" customHeight="1" x14ac:dyDescent="0.2">
      <c r="A40" s="220"/>
      <c r="B40" s="227" t="s">
        <v>13</v>
      </c>
      <c r="C40" s="227"/>
      <c r="D40" s="35">
        <f>C24</f>
        <v>0</v>
      </c>
      <c r="E40" s="203" t="s">
        <v>26</v>
      </c>
      <c r="F40" s="203"/>
      <c r="G40" s="203"/>
      <c r="H40" s="36">
        <v>0.35</v>
      </c>
      <c r="I40" s="37">
        <f t="shared" si="0"/>
        <v>0</v>
      </c>
      <c r="J40" s="33" t="s">
        <v>16</v>
      </c>
    </row>
    <row r="41" spans="1:11" ht="17.45" customHeight="1" x14ac:dyDescent="0.2">
      <c r="A41" s="220"/>
      <c r="B41" s="227" t="s">
        <v>13</v>
      </c>
      <c r="C41" s="227"/>
      <c r="D41" s="35">
        <f>D24+F24+G24</f>
        <v>0</v>
      </c>
      <c r="E41" s="203" t="s">
        <v>24</v>
      </c>
      <c r="F41" s="203"/>
      <c r="G41" s="203"/>
      <c r="H41" s="36">
        <v>0.15</v>
      </c>
      <c r="I41" s="37">
        <f t="shared" si="0"/>
        <v>0</v>
      </c>
      <c r="J41" s="33" t="s">
        <v>16</v>
      </c>
    </row>
    <row r="42" spans="1:11" ht="17.45" customHeight="1" x14ac:dyDescent="0.2">
      <c r="A42" s="220"/>
      <c r="B42" s="227" t="s">
        <v>14</v>
      </c>
      <c r="C42" s="227"/>
      <c r="D42" s="35">
        <f>D26+F26+G26</f>
        <v>0</v>
      </c>
      <c r="E42" s="203" t="s">
        <v>24</v>
      </c>
      <c r="F42" s="203"/>
      <c r="G42" s="203"/>
      <c r="H42" s="36">
        <v>1.25</v>
      </c>
      <c r="I42" s="37">
        <f t="shared" si="0"/>
        <v>0</v>
      </c>
      <c r="J42" s="33" t="s">
        <v>16</v>
      </c>
    </row>
    <row r="43" spans="1:11" ht="17.45" customHeight="1" x14ac:dyDescent="0.2">
      <c r="A43" s="220"/>
      <c r="B43" s="227" t="s">
        <v>15</v>
      </c>
      <c r="C43" s="227"/>
      <c r="D43" s="35">
        <f>D29+F29+G29</f>
        <v>0</v>
      </c>
      <c r="E43" s="203" t="s">
        <v>25</v>
      </c>
      <c r="F43" s="203"/>
      <c r="G43" s="203"/>
      <c r="H43" s="38">
        <v>0</v>
      </c>
      <c r="I43" s="37">
        <f t="shared" si="0"/>
        <v>0</v>
      </c>
      <c r="J43" s="33" t="s">
        <v>16</v>
      </c>
      <c r="K43" s="42"/>
    </row>
    <row r="44" spans="1:11" ht="5.25" customHeight="1" thickBot="1" x14ac:dyDescent="0.25">
      <c r="A44" s="220"/>
      <c r="B44" s="39"/>
      <c r="C44" s="39"/>
      <c r="D44" s="40"/>
      <c r="E44" s="39"/>
      <c r="F44" s="39"/>
      <c r="G44" s="39"/>
      <c r="H44" s="38"/>
      <c r="I44" s="40"/>
      <c r="J44" s="33"/>
      <c r="K44" s="212" t="s">
        <v>123</v>
      </c>
    </row>
    <row r="45" spans="1:11" ht="24" customHeight="1" thickBot="1" x14ac:dyDescent="0.25">
      <c r="A45" s="220"/>
      <c r="E45" s="41"/>
      <c r="F45" s="143" t="s">
        <v>91</v>
      </c>
      <c r="G45" s="203"/>
      <c r="H45" s="237"/>
      <c r="I45" s="223">
        <f>I36+I37+I38+I39+I40+I41+I42+I43</f>
        <v>0</v>
      </c>
      <c r="J45" s="238"/>
      <c r="K45" s="212"/>
    </row>
    <row r="46" spans="1:11" ht="12.75" customHeight="1" x14ac:dyDescent="0.2">
      <c r="A46" s="43"/>
      <c r="E46" s="41"/>
      <c r="F46" s="39"/>
      <c r="G46" s="39"/>
      <c r="H46" s="44"/>
      <c r="I46" s="45"/>
      <c r="J46" s="45"/>
    </row>
    <row r="47" spans="1:11" ht="4.5" customHeight="1" thickBot="1" x14ac:dyDescent="0.25">
      <c r="A47" s="220" t="s">
        <v>31</v>
      </c>
      <c r="F47" s="41"/>
      <c r="G47" s="46"/>
      <c r="H47" s="46"/>
      <c r="I47" s="45"/>
      <c r="J47" s="45"/>
    </row>
    <row r="48" spans="1:11" ht="15" customHeight="1" thickTop="1" thickBot="1" x14ac:dyDescent="0.25">
      <c r="A48" s="220"/>
      <c r="B48" s="232" t="s">
        <v>29</v>
      </c>
      <c r="C48" s="232"/>
      <c r="D48" s="232"/>
      <c r="E48" s="232"/>
      <c r="F48" s="232"/>
      <c r="G48" s="232"/>
      <c r="H48" s="232"/>
      <c r="I48" s="47"/>
      <c r="J48" s="47"/>
      <c r="K48" s="48"/>
    </row>
    <row r="49" spans="1:11" ht="55.9" customHeight="1" thickBot="1" x14ac:dyDescent="0.25">
      <c r="A49" s="220"/>
      <c r="B49" s="235" t="s">
        <v>132</v>
      </c>
      <c r="C49" s="236"/>
      <c r="D49" s="236"/>
      <c r="E49" s="236"/>
      <c r="F49" s="236"/>
      <c r="G49" s="236"/>
      <c r="H49" s="236"/>
      <c r="I49" s="236"/>
      <c r="J49" s="223">
        <v>0</v>
      </c>
      <c r="K49" s="224"/>
    </row>
    <row r="50" spans="1:11" ht="3.75" customHeight="1" thickBot="1" x14ac:dyDescent="0.25">
      <c r="A50" s="221"/>
      <c r="J50" s="202"/>
      <c r="K50" s="202"/>
    </row>
    <row r="51" spans="1:11" x14ac:dyDescent="0.2">
      <c r="A51" s="222">
        <v>3</v>
      </c>
      <c r="B51" s="228" t="s">
        <v>17</v>
      </c>
      <c r="C51" s="229"/>
      <c r="D51" s="49">
        <f>J31</f>
        <v>0</v>
      </c>
      <c r="E51" s="233" t="s">
        <v>19</v>
      </c>
      <c r="F51" s="50">
        <f>I45</f>
        <v>0</v>
      </c>
      <c r="G51" s="233" t="s">
        <v>20</v>
      </c>
      <c r="H51" s="51">
        <f>J49</f>
        <v>0</v>
      </c>
      <c r="I51" s="225" t="s">
        <v>23</v>
      </c>
      <c r="J51" s="215">
        <f>D51+F51-H51</f>
        <v>0</v>
      </c>
      <c r="K51" s="216"/>
    </row>
    <row r="52" spans="1:11" ht="13.5" thickBot="1" x14ac:dyDescent="0.25">
      <c r="A52" s="222"/>
      <c r="B52" s="230"/>
      <c r="C52" s="231"/>
      <c r="D52" s="52" t="s">
        <v>18</v>
      </c>
      <c r="E52" s="234"/>
      <c r="F52" s="52" t="s">
        <v>21</v>
      </c>
      <c r="G52" s="234"/>
      <c r="H52" s="52" t="s">
        <v>22</v>
      </c>
      <c r="I52" s="226"/>
      <c r="J52" s="217"/>
      <c r="K52" s="218"/>
    </row>
    <row r="53" spans="1:11" ht="9" customHeight="1" x14ac:dyDescent="0.2"/>
  </sheetData>
  <mergeCells count="114">
    <mergeCell ref="F45:H45"/>
    <mergeCell ref="I45:J45"/>
    <mergeCell ref="E40:G40"/>
    <mergeCell ref="B4:B5"/>
    <mergeCell ref="G20:I20"/>
    <mergeCell ref="G21:I21"/>
    <mergeCell ref="G22:I22"/>
    <mergeCell ref="G23:I23"/>
    <mergeCell ref="G24:I24"/>
    <mergeCell ref="G25:I25"/>
    <mergeCell ref="D26:E26"/>
    <mergeCell ref="D27:E27"/>
    <mergeCell ref="G4:I4"/>
    <mergeCell ref="G5:I5"/>
    <mergeCell ref="G6:I6"/>
    <mergeCell ref="G7:I7"/>
    <mergeCell ref="G15:I15"/>
    <mergeCell ref="G8:I8"/>
    <mergeCell ref="B10:B11"/>
    <mergeCell ref="B36:C36"/>
    <mergeCell ref="B18:B19"/>
    <mergeCell ref="B16:B17"/>
    <mergeCell ref="B6:B7"/>
    <mergeCell ref="B14:B15"/>
    <mergeCell ref="B26:B27"/>
    <mergeCell ref="J51:K52"/>
    <mergeCell ref="A33:A35"/>
    <mergeCell ref="A36:A45"/>
    <mergeCell ref="A47:A50"/>
    <mergeCell ref="A51:A52"/>
    <mergeCell ref="J49:K49"/>
    <mergeCell ref="I51:I52"/>
    <mergeCell ref="B41:C41"/>
    <mergeCell ref="B42:C42"/>
    <mergeCell ref="E42:G42"/>
    <mergeCell ref="B51:C52"/>
    <mergeCell ref="B48:H48"/>
    <mergeCell ref="E51:E52"/>
    <mergeCell ref="G51:G52"/>
    <mergeCell ref="B43:C43"/>
    <mergeCell ref="E43:G43"/>
    <mergeCell ref="B39:C39"/>
    <mergeCell ref="B37:C37"/>
    <mergeCell ref="B38:C38"/>
    <mergeCell ref="B40:C40"/>
    <mergeCell ref="E39:G39"/>
    <mergeCell ref="B49:I49"/>
    <mergeCell ref="J50:K50"/>
    <mergeCell ref="E38:G38"/>
    <mergeCell ref="D24:E24"/>
    <mergeCell ref="G27:I27"/>
    <mergeCell ref="D25:E25"/>
    <mergeCell ref="D16:E16"/>
    <mergeCell ref="D17:E17"/>
    <mergeCell ref="D20:E20"/>
    <mergeCell ref="D21:E21"/>
    <mergeCell ref="D22:E22"/>
    <mergeCell ref="D23:E23"/>
    <mergeCell ref="D18:E19"/>
    <mergeCell ref="F18:F19"/>
    <mergeCell ref="G18:I19"/>
    <mergeCell ref="G28:I28"/>
    <mergeCell ref="G30:I30"/>
    <mergeCell ref="D30:E30"/>
    <mergeCell ref="D29:E29"/>
    <mergeCell ref="K44:K45"/>
    <mergeCell ref="E36:G36"/>
    <mergeCell ref="E37:G37"/>
    <mergeCell ref="E41:G41"/>
    <mergeCell ref="J31:K31"/>
    <mergeCell ref="H32:K32"/>
    <mergeCell ref="A1:K1"/>
    <mergeCell ref="C2:E2"/>
    <mergeCell ref="G2:I2"/>
    <mergeCell ref="J2:K2"/>
    <mergeCell ref="A20:A21"/>
    <mergeCell ref="A4:A19"/>
    <mergeCell ref="A22:A30"/>
    <mergeCell ref="B22:B23"/>
    <mergeCell ref="D4:E4"/>
    <mergeCell ref="D5:E5"/>
    <mergeCell ref="D6:E6"/>
    <mergeCell ref="D7:E7"/>
    <mergeCell ref="D8:E8"/>
    <mergeCell ref="D9:E9"/>
    <mergeCell ref="B8:B9"/>
    <mergeCell ref="B20:B21"/>
    <mergeCell ref="D12:E12"/>
    <mergeCell ref="D3:E3"/>
    <mergeCell ref="D14:E14"/>
    <mergeCell ref="D15:E15"/>
    <mergeCell ref="B29:B30"/>
    <mergeCell ref="C18:C19"/>
    <mergeCell ref="B12:B13"/>
    <mergeCell ref="B24:B25"/>
    <mergeCell ref="D31:E31"/>
    <mergeCell ref="G31:I31"/>
    <mergeCell ref="G29:I29"/>
    <mergeCell ref="D10:E10"/>
    <mergeCell ref="D11:E11"/>
    <mergeCell ref="G9:I9"/>
    <mergeCell ref="G14:I14"/>
    <mergeCell ref="G26:I26"/>
    <mergeCell ref="D28:E28"/>
    <mergeCell ref="D13:E13"/>
    <mergeCell ref="J29:K30"/>
    <mergeCell ref="J4:K28"/>
    <mergeCell ref="G3:I3"/>
    <mergeCell ref="G16:I16"/>
    <mergeCell ref="G17:I17"/>
    <mergeCell ref="G10:I10"/>
    <mergeCell ref="G11:I11"/>
    <mergeCell ref="G12:I12"/>
    <mergeCell ref="G13:I13"/>
  </mergeCells>
  <phoneticPr fontId="6" type="noConversion"/>
  <pageMargins left="0.6" right="0.6" top="0.6" bottom="0.5" header="0.5" footer="0.25"/>
  <pageSetup scale="82" orientation="portrait" r:id="rId1"/>
  <headerFooter alignWithMargins="0">
    <oddFooter>&amp;L&amp;10Updated 6/16/2020&amp;C&amp;10Page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110" zoomScaleNormal="110" workbookViewId="0">
      <selection sqref="A1:K1"/>
    </sheetView>
  </sheetViews>
  <sheetFormatPr defaultColWidth="9.140625" defaultRowHeight="12.75" x14ac:dyDescent="0.2"/>
  <cols>
    <col min="1" max="1" width="5.28515625" style="12" customWidth="1"/>
    <col min="2" max="2" width="28.42578125" style="12" customWidth="1"/>
    <col min="3" max="3" width="16.85546875" style="12" customWidth="1"/>
    <col min="4" max="4" width="13.5703125" style="12" customWidth="1"/>
    <col min="5" max="5" width="5.28515625" style="12" customWidth="1"/>
    <col min="6" max="6" width="16.28515625" style="12" customWidth="1"/>
    <col min="7" max="7" width="4.28515625" style="12" customWidth="1"/>
    <col min="8" max="8" width="12.140625" style="12" customWidth="1"/>
    <col min="9" max="9" width="5.5703125" style="12" customWidth="1"/>
    <col min="10" max="10" width="8.140625" style="12" customWidth="1"/>
    <col min="11" max="11" width="10.140625" style="12" customWidth="1"/>
    <col min="12" max="16384" width="9.140625" style="12"/>
  </cols>
  <sheetData>
    <row r="1" spans="1:11" ht="21.6" customHeight="1" thickTop="1" thickBot="1" x14ac:dyDescent="0.3">
      <c r="A1" s="264" t="s">
        <v>34</v>
      </c>
      <c r="B1" s="265"/>
      <c r="C1" s="265"/>
      <c r="D1" s="265"/>
      <c r="E1" s="265"/>
      <c r="F1" s="265"/>
      <c r="G1" s="266"/>
      <c r="H1" s="266"/>
      <c r="I1" s="266"/>
      <c r="J1" s="266"/>
      <c r="K1" s="266"/>
    </row>
    <row r="2" spans="1:11" ht="42.6" customHeight="1" thickTop="1" thickBot="1" x14ac:dyDescent="0.25">
      <c r="A2" s="13"/>
      <c r="B2" s="2"/>
      <c r="C2" s="267" t="s">
        <v>93</v>
      </c>
      <c r="D2" s="268"/>
      <c r="E2" s="269"/>
      <c r="F2" s="54" t="s">
        <v>97</v>
      </c>
      <c r="G2" s="267" t="s">
        <v>98</v>
      </c>
      <c r="H2" s="270"/>
      <c r="I2" s="269"/>
      <c r="J2" s="183"/>
      <c r="K2" s="184"/>
    </row>
    <row r="3" spans="1:11" ht="14.25" thickTop="1" thickBot="1" x14ac:dyDescent="0.25">
      <c r="A3" s="55"/>
      <c r="B3" s="15" t="s">
        <v>35</v>
      </c>
      <c r="C3" s="16" t="s">
        <v>95</v>
      </c>
      <c r="D3" s="197" t="s">
        <v>96</v>
      </c>
      <c r="E3" s="198"/>
      <c r="F3" s="17" t="s">
        <v>96</v>
      </c>
      <c r="G3" s="156"/>
      <c r="H3" s="157"/>
      <c r="I3" s="158"/>
    </row>
    <row r="4" spans="1:11" ht="13.9" customHeight="1" x14ac:dyDescent="0.2">
      <c r="A4" s="56"/>
      <c r="B4" s="195" t="s">
        <v>118</v>
      </c>
      <c r="C4" s="18">
        <v>0</v>
      </c>
      <c r="D4" s="192">
        <v>0</v>
      </c>
      <c r="E4" s="193"/>
      <c r="F4" s="18">
        <v>0</v>
      </c>
      <c r="G4" s="192">
        <v>0</v>
      </c>
      <c r="H4" s="241"/>
      <c r="I4" s="242"/>
      <c r="J4" s="154" t="s">
        <v>121</v>
      </c>
      <c r="K4" s="155"/>
    </row>
    <row r="5" spans="1:11" ht="13.9" customHeight="1" thickBot="1" x14ac:dyDescent="0.25">
      <c r="A5" s="57"/>
      <c r="B5" s="196"/>
      <c r="C5" s="19">
        <v>0</v>
      </c>
      <c r="D5" s="165">
        <v>0</v>
      </c>
      <c r="E5" s="172"/>
      <c r="F5" s="19">
        <v>0</v>
      </c>
      <c r="G5" s="165">
        <v>0</v>
      </c>
      <c r="H5" s="166"/>
      <c r="I5" s="167"/>
      <c r="J5" s="154"/>
      <c r="K5" s="155"/>
    </row>
    <row r="6" spans="1:11" ht="13.9" customHeight="1" x14ac:dyDescent="0.2">
      <c r="A6" s="271"/>
      <c r="B6" s="195" t="s">
        <v>102</v>
      </c>
      <c r="C6" s="22"/>
      <c r="D6" s="284">
        <v>0</v>
      </c>
      <c r="E6" s="285"/>
      <c r="F6" s="288">
        <v>0</v>
      </c>
      <c r="G6" s="284">
        <v>0</v>
      </c>
      <c r="H6" s="214"/>
      <c r="I6" s="285"/>
      <c r="J6" s="154"/>
      <c r="K6" s="155"/>
    </row>
    <row r="7" spans="1:11" ht="13.9" customHeight="1" thickBot="1" x14ac:dyDescent="0.25">
      <c r="A7" s="272"/>
      <c r="B7" s="196"/>
      <c r="C7" s="23"/>
      <c r="D7" s="286"/>
      <c r="E7" s="287"/>
      <c r="F7" s="289"/>
      <c r="G7" s="286"/>
      <c r="H7" s="290"/>
      <c r="I7" s="287"/>
      <c r="J7" s="154"/>
      <c r="K7" s="155"/>
    </row>
    <row r="8" spans="1:11" ht="13.9" customHeight="1" x14ac:dyDescent="0.2">
      <c r="A8" s="271"/>
      <c r="B8" s="195" t="s">
        <v>7</v>
      </c>
      <c r="C8" s="22"/>
      <c r="D8" s="192">
        <v>0</v>
      </c>
      <c r="E8" s="193"/>
      <c r="F8" s="18">
        <v>0</v>
      </c>
      <c r="G8" s="192">
        <v>0</v>
      </c>
      <c r="H8" s="241"/>
      <c r="I8" s="242"/>
      <c r="J8" s="154"/>
      <c r="K8" s="155"/>
    </row>
    <row r="9" spans="1:11" ht="13.9" customHeight="1" x14ac:dyDescent="0.2">
      <c r="A9" s="272"/>
      <c r="B9" s="196"/>
      <c r="C9" s="23"/>
      <c r="D9" s="165">
        <v>0</v>
      </c>
      <c r="E9" s="172"/>
      <c r="F9" s="19">
        <v>0</v>
      </c>
      <c r="G9" s="165">
        <v>0</v>
      </c>
      <c r="H9" s="166"/>
      <c r="I9" s="167"/>
      <c r="J9" s="154"/>
      <c r="K9" s="155"/>
    </row>
    <row r="10" spans="1:11" ht="13.9" customHeight="1" x14ac:dyDescent="0.2">
      <c r="A10" s="58"/>
      <c r="B10" s="191" t="s">
        <v>8</v>
      </c>
      <c r="C10" s="24"/>
      <c r="D10" s="159">
        <v>0</v>
      </c>
      <c r="E10" s="171"/>
      <c r="F10" s="20">
        <v>0</v>
      </c>
      <c r="G10" s="159">
        <v>0</v>
      </c>
      <c r="H10" s="160"/>
      <c r="I10" s="161"/>
      <c r="J10" s="154"/>
      <c r="K10" s="155"/>
    </row>
    <row r="11" spans="1:11" ht="13.9" customHeight="1" x14ac:dyDescent="0.2">
      <c r="A11" s="58"/>
      <c r="B11" s="191"/>
      <c r="C11" s="23"/>
      <c r="D11" s="165">
        <v>0</v>
      </c>
      <c r="E11" s="172"/>
      <c r="F11" s="19">
        <v>0</v>
      </c>
      <c r="G11" s="165">
        <v>0</v>
      </c>
      <c r="H11" s="166"/>
      <c r="I11" s="167"/>
      <c r="J11" s="154"/>
      <c r="K11" s="155"/>
    </row>
    <row r="12" spans="1:11" ht="13.9" customHeight="1" x14ac:dyDescent="0.2">
      <c r="A12" s="58"/>
      <c r="B12" s="199" t="s">
        <v>10</v>
      </c>
      <c r="C12" s="24"/>
      <c r="D12" s="159">
        <v>0</v>
      </c>
      <c r="E12" s="171"/>
      <c r="F12" s="20">
        <v>0</v>
      </c>
      <c r="G12" s="159">
        <v>0</v>
      </c>
      <c r="H12" s="160"/>
      <c r="I12" s="161"/>
      <c r="J12" s="151" t="s">
        <v>99</v>
      </c>
      <c r="K12" s="144"/>
    </row>
    <row r="13" spans="1:11" ht="13.9" customHeight="1" thickBot="1" x14ac:dyDescent="0.25">
      <c r="A13" s="58"/>
      <c r="B13" s="199"/>
      <c r="C13" s="25"/>
      <c r="D13" s="162">
        <v>0</v>
      </c>
      <c r="E13" s="204"/>
      <c r="F13" s="21">
        <v>0</v>
      </c>
      <c r="G13" s="162">
        <v>0</v>
      </c>
      <c r="H13" s="163"/>
      <c r="I13" s="164"/>
      <c r="J13" s="152"/>
      <c r="K13" s="153"/>
    </row>
    <row r="14" spans="1:11" ht="28.9" customHeight="1" thickBot="1" x14ac:dyDescent="0.25">
      <c r="A14" s="81">
        <v>4</v>
      </c>
      <c r="B14" s="26" t="s">
        <v>103</v>
      </c>
      <c r="C14" s="27">
        <f>C5</f>
        <v>0</v>
      </c>
      <c r="D14" s="168">
        <f>D5+D6+D9+D11+D13</f>
        <v>0</v>
      </c>
      <c r="E14" s="169"/>
      <c r="F14" s="28">
        <f>F5+F6+F9+F11+F13</f>
        <v>0</v>
      </c>
      <c r="G14" s="168">
        <f>G5+G6+G9+G11+G13</f>
        <v>0</v>
      </c>
      <c r="H14" s="170"/>
      <c r="I14" s="169"/>
      <c r="J14" s="297">
        <f>C14+D14+F14+G14</f>
        <v>0</v>
      </c>
      <c r="K14" s="298"/>
    </row>
    <row r="15" spans="1:11" ht="12" customHeight="1" x14ac:dyDescent="0.2">
      <c r="A15" s="59"/>
      <c r="C15" s="30"/>
      <c r="I15" s="292" t="s">
        <v>119</v>
      </c>
      <c r="J15" s="293"/>
      <c r="K15" s="293"/>
    </row>
    <row r="16" spans="1:11" ht="18" customHeight="1" x14ac:dyDescent="0.2">
      <c r="A16" s="220" t="s">
        <v>32</v>
      </c>
      <c r="B16" s="31" t="s">
        <v>33</v>
      </c>
      <c r="C16" s="32"/>
    </row>
    <row r="17" spans="1:11" ht="3.75" customHeight="1" x14ac:dyDescent="0.2">
      <c r="A17" s="291"/>
      <c r="B17" s="32"/>
      <c r="C17" s="32"/>
    </row>
    <row r="18" spans="1:11" x14ac:dyDescent="0.2">
      <c r="A18" s="291"/>
      <c r="B18" s="32"/>
      <c r="C18" s="32"/>
      <c r="D18" s="33" t="s">
        <v>27</v>
      </c>
      <c r="I18" s="34" t="s">
        <v>28</v>
      </c>
    </row>
    <row r="19" spans="1:11" ht="14.25" customHeight="1" x14ac:dyDescent="0.2">
      <c r="A19" s="291"/>
      <c r="B19" s="227" t="s">
        <v>12</v>
      </c>
      <c r="C19" s="227"/>
      <c r="D19" s="35">
        <f>C4</f>
        <v>0</v>
      </c>
      <c r="E19" s="203" t="s">
        <v>89</v>
      </c>
      <c r="F19" s="203"/>
      <c r="G19" s="203"/>
      <c r="H19" s="36">
        <v>0.35</v>
      </c>
      <c r="I19" s="37">
        <f>H19*D19</f>
        <v>0</v>
      </c>
      <c r="J19" s="33" t="s">
        <v>16</v>
      </c>
    </row>
    <row r="20" spans="1:11" ht="14.25" customHeight="1" x14ac:dyDescent="0.2">
      <c r="A20" s="291"/>
      <c r="B20" s="227" t="s">
        <v>12</v>
      </c>
      <c r="C20" s="227"/>
      <c r="D20" s="35">
        <f>D4+F4+G4</f>
        <v>0</v>
      </c>
      <c r="E20" s="203" t="s">
        <v>24</v>
      </c>
      <c r="F20" s="203"/>
      <c r="G20" s="203"/>
      <c r="H20" s="36">
        <v>0.15</v>
      </c>
      <c r="I20" s="37">
        <f>H20*D20</f>
        <v>0</v>
      </c>
      <c r="J20" s="33" t="s">
        <v>16</v>
      </c>
    </row>
    <row r="21" spans="1:11" ht="14.25" customHeight="1" x14ac:dyDescent="0.2">
      <c r="A21" s="291"/>
      <c r="B21" s="227" t="s">
        <v>6</v>
      </c>
      <c r="C21" s="227"/>
      <c r="D21" s="35">
        <f>D8+F8+G8</f>
        <v>0</v>
      </c>
      <c r="E21" s="203" t="s">
        <v>25</v>
      </c>
      <c r="F21" s="203"/>
      <c r="G21" s="203"/>
      <c r="H21" s="36">
        <v>1.2</v>
      </c>
      <c r="I21" s="37">
        <f>H21*D21</f>
        <v>0</v>
      </c>
      <c r="J21" s="33" t="s">
        <v>16</v>
      </c>
    </row>
    <row r="22" spans="1:11" ht="14.25" customHeight="1" x14ac:dyDescent="0.2">
      <c r="A22" s="291"/>
      <c r="B22" s="227" t="s">
        <v>8</v>
      </c>
      <c r="C22" s="227"/>
      <c r="D22" s="35">
        <f>D10+F10+G10</f>
        <v>0</v>
      </c>
      <c r="E22" s="203" t="s">
        <v>24</v>
      </c>
      <c r="F22" s="203"/>
      <c r="G22" s="203"/>
      <c r="H22" s="36">
        <v>0.25</v>
      </c>
      <c r="I22" s="37">
        <f>H22*D22</f>
        <v>0</v>
      </c>
      <c r="J22" s="33" t="s">
        <v>16</v>
      </c>
    </row>
    <row r="23" spans="1:11" ht="14.25" customHeight="1" x14ac:dyDescent="0.2">
      <c r="A23" s="291"/>
      <c r="B23" s="227" t="s">
        <v>15</v>
      </c>
      <c r="C23" s="227"/>
      <c r="D23" s="35">
        <f>D12+F12+G12</f>
        <v>0</v>
      </c>
      <c r="E23" s="203" t="s">
        <v>25</v>
      </c>
      <c r="F23" s="203"/>
      <c r="G23" s="203"/>
      <c r="H23" s="38">
        <v>0</v>
      </c>
      <c r="I23" s="37">
        <f>H23*D23</f>
        <v>0</v>
      </c>
      <c r="J23" s="33" t="s">
        <v>16</v>
      </c>
    </row>
    <row r="24" spans="1:11" ht="5.25" customHeight="1" thickBot="1" x14ac:dyDescent="0.25">
      <c r="A24" s="291"/>
      <c r="B24" s="39"/>
      <c r="C24" s="39"/>
      <c r="D24" s="40"/>
      <c r="E24" s="39"/>
      <c r="F24" s="39"/>
      <c r="G24" s="39"/>
      <c r="H24" s="38"/>
      <c r="I24" s="40"/>
      <c r="J24" s="33"/>
    </row>
    <row r="25" spans="1:11" ht="42" customHeight="1" thickBot="1" x14ac:dyDescent="0.25">
      <c r="A25" s="291"/>
      <c r="E25" s="41"/>
      <c r="F25" s="143" t="s">
        <v>91</v>
      </c>
      <c r="G25" s="203"/>
      <c r="H25" s="237"/>
      <c r="I25" s="223">
        <f>I19+I20+I21+I22+K20</f>
        <v>0</v>
      </c>
      <c r="J25" s="238"/>
      <c r="K25" s="42" t="s">
        <v>120</v>
      </c>
    </row>
    <row r="26" spans="1:11" ht="5.25" customHeight="1" x14ac:dyDescent="0.2">
      <c r="A26" s="43"/>
      <c r="E26" s="41"/>
      <c r="F26" s="39"/>
      <c r="G26" s="39"/>
      <c r="H26" s="44"/>
      <c r="I26" s="45"/>
      <c r="J26" s="45"/>
    </row>
    <row r="27" spans="1:11" ht="4.5" customHeight="1" thickBot="1" x14ac:dyDescent="0.25">
      <c r="A27" s="60"/>
      <c r="F27" s="41"/>
      <c r="G27" s="46"/>
      <c r="H27" s="46"/>
      <c r="I27" s="45"/>
      <c r="J27" s="45"/>
    </row>
    <row r="28" spans="1:11" ht="12" customHeight="1" x14ac:dyDescent="0.2">
      <c r="A28" s="222">
        <v>5</v>
      </c>
      <c r="B28" s="228" t="s">
        <v>71</v>
      </c>
      <c r="C28" s="229"/>
      <c r="D28" s="61"/>
      <c r="E28" s="233"/>
      <c r="F28" s="50">
        <f>J14</f>
        <v>0</v>
      </c>
      <c r="G28" s="233" t="s">
        <v>19</v>
      </c>
      <c r="H28" s="50">
        <f>I25</f>
        <v>0</v>
      </c>
      <c r="I28" s="225" t="s">
        <v>23</v>
      </c>
      <c r="J28" s="215">
        <f>F28+H28</f>
        <v>0</v>
      </c>
      <c r="K28" s="216"/>
    </row>
    <row r="29" spans="1:11" ht="12.75" customHeight="1" thickBot="1" x14ac:dyDescent="0.25">
      <c r="A29" s="222"/>
      <c r="B29" s="230"/>
      <c r="C29" s="231"/>
      <c r="D29" s="52"/>
      <c r="E29" s="234"/>
      <c r="F29" s="52" t="s">
        <v>38</v>
      </c>
      <c r="G29" s="234"/>
      <c r="H29" s="52" t="s">
        <v>39</v>
      </c>
      <c r="I29" s="226"/>
      <c r="J29" s="217"/>
      <c r="K29" s="218"/>
    </row>
    <row r="30" spans="1:11" ht="4.9000000000000004" customHeight="1" thickBot="1" x14ac:dyDescent="0.25"/>
    <row r="31" spans="1:11" ht="21" customHeight="1" thickTop="1" x14ac:dyDescent="0.2">
      <c r="A31" s="247">
        <v>6</v>
      </c>
      <c r="B31" s="262" t="s">
        <v>107</v>
      </c>
      <c r="C31" s="263"/>
      <c r="D31" s="263"/>
      <c r="E31" s="263"/>
      <c r="F31" s="263"/>
      <c r="G31" s="263"/>
      <c r="H31" s="263"/>
      <c r="I31" s="263"/>
      <c r="J31" s="263"/>
      <c r="K31" s="263"/>
    </row>
    <row r="32" spans="1:11" ht="13.9" customHeight="1" x14ac:dyDescent="0.2">
      <c r="A32" s="222"/>
      <c r="B32" s="281" t="s">
        <v>106</v>
      </c>
      <c r="C32" s="281"/>
      <c r="D32" s="281"/>
      <c r="E32" s="281"/>
      <c r="F32" s="281"/>
      <c r="G32" s="281"/>
      <c r="H32" s="281"/>
      <c r="I32" s="281"/>
      <c r="J32" s="281"/>
      <c r="K32" s="281"/>
    </row>
    <row r="33" spans="1:11" ht="8.1" customHeight="1" thickBot="1" x14ac:dyDescent="0.25">
      <c r="A33" s="43"/>
    </row>
    <row r="34" spans="1:11" ht="15" customHeight="1" thickTop="1" thickBot="1" x14ac:dyDescent="0.25">
      <c r="A34" s="43"/>
      <c r="B34" s="62" t="s">
        <v>36</v>
      </c>
      <c r="C34" s="260" t="s">
        <v>37</v>
      </c>
      <c r="D34" s="260"/>
      <c r="E34" s="260"/>
      <c r="F34" s="260"/>
      <c r="G34" s="260"/>
      <c r="H34" s="260"/>
      <c r="I34" s="260"/>
      <c r="J34" s="260" t="s">
        <v>28</v>
      </c>
      <c r="K34" s="260"/>
    </row>
    <row r="35" spans="1:11" ht="16.899999999999999" customHeight="1" thickTop="1" thickBot="1" x14ac:dyDescent="0.25">
      <c r="A35" s="43"/>
      <c r="B35" s="63"/>
      <c r="C35" s="218"/>
      <c r="D35" s="244"/>
      <c r="E35" s="244"/>
      <c r="F35" s="244"/>
      <c r="G35" s="244"/>
      <c r="H35" s="244"/>
      <c r="I35" s="261"/>
      <c r="J35" s="282"/>
      <c r="K35" s="283"/>
    </row>
    <row r="36" spans="1:11" ht="16.899999999999999" customHeight="1" thickBot="1" x14ac:dyDescent="0.25">
      <c r="A36" s="43"/>
      <c r="B36" s="64"/>
      <c r="C36" s="224"/>
      <c r="D36" s="258"/>
      <c r="E36" s="258"/>
      <c r="F36" s="258"/>
      <c r="G36" s="258"/>
      <c r="H36" s="258"/>
      <c r="I36" s="259"/>
      <c r="J36" s="256"/>
      <c r="K36" s="257"/>
    </row>
    <row r="37" spans="1:11" ht="16.899999999999999" customHeight="1" thickBot="1" x14ac:dyDescent="0.25">
      <c r="A37" s="43"/>
      <c r="B37" s="64"/>
      <c r="C37" s="224"/>
      <c r="D37" s="258"/>
      <c r="E37" s="258"/>
      <c r="F37" s="258"/>
      <c r="G37" s="258"/>
      <c r="H37" s="258"/>
      <c r="I37" s="259"/>
      <c r="J37" s="256"/>
      <c r="K37" s="257"/>
    </row>
    <row r="38" spans="1:11" ht="16.899999999999999" customHeight="1" thickBot="1" x14ac:dyDescent="0.25">
      <c r="A38" s="43"/>
      <c r="B38" s="64"/>
      <c r="C38" s="276"/>
      <c r="D38" s="277"/>
      <c r="E38" s="277"/>
      <c r="F38" s="277"/>
      <c r="G38" s="277"/>
      <c r="H38" s="277"/>
      <c r="I38" s="278"/>
      <c r="J38" s="279"/>
      <c r="K38" s="280"/>
    </row>
    <row r="39" spans="1:11" ht="16.899999999999999" customHeight="1" thickBot="1" x14ac:dyDescent="0.25">
      <c r="A39" s="43"/>
      <c r="B39" s="64"/>
      <c r="C39" s="224"/>
      <c r="D39" s="258"/>
      <c r="E39" s="258"/>
      <c r="F39" s="258"/>
      <c r="G39" s="258"/>
      <c r="H39" s="258"/>
      <c r="I39" s="259"/>
      <c r="J39" s="256"/>
      <c r="K39" s="257"/>
    </row>
    <row r="40" spans="1:11" ht="12" customHeight="1" x14ac:dyDescent="0.2">
      <c r="A40" s="222" t="s">
        <v>46</v>
      </c>
      <c r="C40" s="65" t="s">
        <v>105</v>
      </c>
      <c r="D40" s="61"/>
      <c r="E40" s="233"/>
      <c r="F40" s="50">
        <f>D6+F6+G6</f>
        <v>0</v>
      </c>
      <c r="G40" s="233" t="s">
        <v>19</v>
      </c>
      <c r="H40" s="50">
        <f>(Page2!D28)+ (Page2!F28)+ (Page2!G28)</f>
        <v>0</v>
      </c>
      <c r="I40" s="225" t="s">
        <v>23</v>
      </c>
      <c r="J40" s="215" t="s">
        <v>128</v>
      </c>
      <c r="K40" s="216"/>
    </row>
    <row r="41" spans="1:11" ht="12.75" customHeight="1" thickBot="1" x14ac:dyDescent="0.25">
      <c r="A41" s="222"/>
      <c r="B41" s="66"/>
      <c r="C41" s="67"/>
      <c r="D41" s="52"/>
      <c r="E41" s="234"/>
      <c r="F41" s="68" t="s">
        <v>55</v>
      </c>
      <c r="G41" s="234"/>
      <c r="H41" s="68" t="s">
        <v>56</v>
      </c>
      <c r="I41" s="226"/>
      <c r="J41" s="217"/>
      <c r="K41" s="218"/>
    </row>
    <row r="42" spans="1:11" ht="9" customHeight="1" x14ac:dyDescent="0.2">
      <c r="A42" s="69"/>
      <c r="B42" s="70"/>
      <c r="C42" s="70"/>
      <c r="D42" s="71"/>
      <c r="E42" s="72"/>
      <c r="F42" s="73"/>
      <c r="G42" s="72"/>
      <c r="H42" s="73"/>
      <c r="I42" s="72"/>
      <c r="J42" s="74"/>
      <c r="K42" s="74"/>
    </row>
    <row r="43" spans="1:11" ht="14.45" customHeight="1" x14ac:dyDescent="0.2">
      <c r="A43" s="55"/>
      <c r="B43" s="281" t="s">
        <v>58</v>
      </c>
      <c r="C43" s="281"/>
      <c r="D43" s="281"/>
      <c r="E43" s="281"/>
      <c r="F43" s="281"/>
      <c r="G43" s="281"/>
      <c r="H43" s="281"/>
      <c r="I43" s="281"/>
      <c r="J43" s="281"/>
      <c r="K43" s="281"/>
    </row>
    <row r="44" spans="1:11" ht="8.1" customHeight="1" thickBot="1" x14ac:dyDescent="0.25">
      <c r="A44" s="55"/>
      <c r="B44" s="75"/>
      <c r="C44" s="75"/>
      <c r="D44" s="75"/>
      <c r="E44" s="75"/>
      <c r="F44" s="75"/>
      <c r="G44" s="75"/>
      <c r="H44" s="75"/>
      <c r="I44" s="75"/>
      <c r="J44" s="75"/>
      <c r="K44" s="75"/>
    </row>
    <row r="45" spans="1:11" ht="15.6" customHeight="1" thickTop="1" thickBot="1" x14ac:dyDescent="0.25">
      <c r="A45" s="43"/>
      <c r="B45" s="62" t="s">
        <v>36</v>
      </c>
      <c r="C45" s="260" t="s">
        <v>37</v>
      </c>
      <c r="D45" s="260"/>
      <c r="E45" s="260"/>
      <c r="F45" s="260"/>
      <c r="G45" s="260"/>
      <c r="H45" s="260"/>
      <c r="I45" s="260"/>
      <c r="J45" s="260" t="s">
        <v>28</v>
      </c>
      <c r="K45" s="260"/>
    </row>
    <row r="46" spans="1:11" ht="15.6" customHeight="1" thickTop="1" thickBot="1" x14ac:dyDescent="0.25">
      <c r="A46" s="43"/>
      <c r="B46" s="76"/>
      <c r="C46" s="273"/>
      <c r="D46" s="274"/>
      <c r="E46" s="274"/>
      <c r="F46" s="274"/>
      <c r="G46" s="274"/>
      <c r="H46" s="274"/>
      <c r="I46" s="275"/>
      <c r="J46" s="273"/>
      <c r="K46" s="275"/>
    </row>
    <row r="47" spans="1:11" ht="15.6" customHeight="1" thickBot="1" x14ac:dyDescent="0.25">
      <c r="A47" s="43"/>
      <c r="B47" s="64"/>
      <c r="C47" s="224"/>
      <c r="D47" s="258"/>
      <c r="E47" s="258"/>
      <c r="F47" s="258"/>
      <c r="G47" s="258"/>
      <c r="H47" s="258"/>
      <c r="I47" s="259"/>
      <c r="J47" s="256"/>
      <c r="K47" s="257"/>
    </row>
    <row r="48" spans="1:11" ht="15.6" customHeight="1" thickBot="1" x14ac:dyDescent="0.25">
      <c r="A48" s="43"/>
      <c r="B48" s="64"/>
      <c r="C48" s="224"/>
      <c r="D48" s="258"/>
      <c r="E48" s="258"/>
      <c r="F48" s="258"/>
      <c r="G48" s="258"/>
      <c r="H48" s="258"/>
      <c r="I48" s="259"/>
      <c r="J48" s="256"/>
      <c r="K48" s="257"/>
    </row>
    <row r="49" spans="1:12" ht="15.6" customHeight="1" thickBot="1" x14ac:dyDescent="0.25">
      <c r="A49" s="43"/>
      <c r="B49" s="64"/>
      <c r="C49" s="224"/>
      <c r="D49" s="258"/>
      <c r="E49" s="258"/>
      <c r="F49" s="258"/>
      <c r="G49" s="258"/>
      <c r="H49" s="258"/>
      <c r="I49" s="259"/>
      <c r="J49" s="256"/>
      <c r="K49" s="257"/>
    </row>
    <row r="50" spans="1:12" ht="15.6" customHeight="1" thickBot="1" x14ac:dyDescent="0.25">
      <c r="A50" s="43"/>
      <c r="B50" s="77"/>
      <c r="C50" s="253"/>
      <c r="D50" s="254"/>
      <c r="E50" s="254"/>
      <c r="F50" s="254"/>
      <c r="G50" s="254"/>
      <c r="H50" s="254"/>
      <c r="I50" s="255"/>
      <c r="J50" s="251"/>
      <c r="K50" s="252"/>
    </row>
    <row r="51" spans="1:12" ht="19.149999999999999" customHeight="1" thickTop="1" thickBot="1" x14ac:dyDescent="0.3">
      <c r="A51" s="9" t="s">
        <v>57</v>
      </c>
      <c r="E51" s="78"/>
      <c r="F51" s="78"/>
      <c r="G51" s="294" t="s">
        <v>104</v>
      </c>
      <c r="H51" s="295"/>
      <c r="I51" s="296"/>
      <c r="J51" s="249">
        <f>SUM(J46:K50)</f>
        <v>0</v>
      </c>
      <c r="K51" s="250"/>
      <c r="L51" s="79"/>
    </row>
    <row r="52" spans="1:12" s="80" customFormat="1" ht="43.5" customHeight="1" thickTop="1" x14ac:dyDescent="0.2">
      <c r="B52" s="248" t="s">
        <v>133</v>
      </c>
      <c r="C52" s="248"/>
      <c r="D52" s="248"/>
      <c r="E52" s="248"/>
      <c r="F52" s="248"/>
      <c r="G52" s="248"/>
      <c r="H52" s="248"/>
      <c r="I52" s="248"/>
      <c r="J52" s="248"/>
      <c r="K52" s="248"/>
    </row>
  </sheetData>
  <mergeCells count="93">
    <mergeCell ref="G51:I51"/>
    <mergeCell ref="J46:K46"/>
    <mergeCell ref="A28:A29"/>
    <mergeCell ref="J14:K14"/>
    <mergeCell ref="B22:C22"/>
    <mergeCell ref="F25:H25"/>
    <mergeCell ref="I25:J25"/>
    <mergeCell ref="I28:I29"/>
    <mergeCell ref="B23:C23"/>
    <mergeCell ref="E22:G22"/>
    <mergeCell ref="E21:G21"/>
    <mergeCell ref="B21:C21"/>
    <mergeCell ref="J36:K36"/>
    <mergeCell ref="B32:K32"/>
    <mergeCell ref="C36:I36"/>
    <mergeCell ref="J34:K34"/>
    <mergeCell ref="A16:A25"/>
    <mergeCell ref="B20:C20"/>
    <mergeCell ref="B10:B11"/>
    <mergeCell ref="J4:K11"/>
    <mergeCell ref="E23:G23"/>
    <mergeCell ref="E20:G20"/>
    <mergeCell ref="B12:B13"/>
    <mergeCell ref="E19:G19"/>
    <mergeCell ref="J12:K13"/>
    <mergeCell ref="D11:E11"/>
    <mergeCell ref="D13:E13"/>
    <mergeCell ref="G11:I11"/>
    <mergeCell ref="B19:C19"/>
    <mergeCell ref="I15:K15"/>
    <mergeCell ref="G12:I12"/>
    <mergeCell ref="G13:I13"/>
    <mergeCell ref="G4:I4"/>
    <mergeCell ref="G5:I5"/>
    <mergeCell ref="D3:E3"/>
    <mergeCell ref="G8:I8"/>
    <mergeCell ref="D6:E7"/>
    <mergeCell ref="F6:F7"/>
    <mergeCell ref="G6:I7"/>
    <mergeCell ref="D14:E14"/>
    <mergeCell ref="G14:I14"/>
    <mergeCell ref="D12:E12"/>
    <mergeCell ref="D9:E9"/>
    <mergeCell ref="J47:K47"/>
    <mergeCell ref="J45:K45"/>
    <mergeCell ref="C46:I46"/>
    <mergeCell ref="C38:I38"/>
    <mergeCell ref="J38:K38"/>
    <mergeCell ref="B43:K43"/>
    <mergeCell ref="I40:I41"/>
    <mergeCell ref="J40:K41"/>
    <mergeCell ref="J39:K39"/>
    <mergeCell ref="C37:I37"/>
    <mergeCell ref="J35:K35"/>
    <mergeCell ref="J28:K29"/>
    <mergeCell ref="A1:K1"/>
    <mergeCell ref="C2:E2"/>
    <mergeCell ref="G2:I2"/>
    <mergeCell ref="J2:K2"/>
    <mergeCell ref="G10:I10"/>
    <mergeCell ref="B4:B5"/>
    <mergeCell ref="A6:A7"/>
    <mergeCell ref="D4:E4"/>
    <mergeCell ref="D5:E5"/>
    <mergeCell ref="B8:B9"/>
    <mergeCell ref="B6:B7"/>
    <mergeCell ref="G9:I9"/>
    <mergeCell ref="A8:A9"/>
    <mergeCell ref="D10:E10"/>
    <mergeCell ref="G3:I3"/>
    <mergeCell ref="D8:E8"/>
    <mergeCell ref="C34:I34"/>
    <mergeCell ref="C35:I35"/>
    <mergeCell ref="B31:K31"/>
    <mergeCell ref="B28:C29"/>
    <mergeCell ref="E28:E29"/>
    <mergeCell ref="G28:G29"/>
    <mergeCell ref="A31:A32"/>
    <mergeCell ref="B52:K52"/>
    <mergeCell ref="A40:A41"/>
    <mergeCell ref="E40:E41"/>
    <mergeCell ref="G40:G41"/>
    <mergeCell ref="J51:K51"/>
    <mergeCell ref="J50:K50"/>
    <mergeCell ref="C50:I50"/>
    <mergeCell ref="J49:K49"/>
    <mergeCell ref="C49:I49"/>
    <mergeCell ref="J48:K48"/>
    <mergeCell ref="C39:I39"/>
    <mergeCell ref="C47:I47"/>
    <mergeCell ref="C48:I48"/>
    <mergeCell ref="C45:I45"/>
    <mergeCell ref="J37:K37"/>
  </mergeCells>
  <phoneticPr fontId="6" type="noConversion"/>
  <pageMargins left="0.4" right="0.2" top="0.5" bottom="0.5" header="0.5" footer="0.25"/>
  <pageSetup scale="88" orientation="portrait" r:id="rId1"/>
  <headerFooter alignWithMargins="0">
    <oddFooter>&amp;LUpdated 6/16/2020&amp;CPage 3 ADC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zoomScale="115" zoomScaleNormal="115" zoomScalePageLayoutView="110" workbookViewId="0">
      <selection activeCell="B2" sqref="B2:C2"/>
    </sheetView>
  </sheetViews>
  <sheetFormatPr defaultRowHeight="12" x14ac:dyDescent="0.2"/>
  <cols>
    <col min="1" max="1" width="1.28515625" customWidth="1"/>
    <col min="2" max="2" width="31.140625" customWidth="1"/>
    <col min="3" max="3" width="21" customWidth="1"/>
    <col min="4" max="4" width="2.28515625" customWidth="1"/>
    <col min="5" max="5" width="36.28515625" customWidth="1"/>
    <col min="6" max="6" width="22" customWidth="1"/>
    <col min="7" max="7" width="2" customWidth="1"/>
    <col min="8" max="8" width="1.7109375" customWidth="1"/>
  </cols>
  <sheetData>
    <row r="1" spans="1:8" ht="5.25" customHeight="1" x14ac:dyDescent="0.2">
      <c r="A1" s="1"/>
      <c r="B1" s="1"/>
      <c r="C1" s="1"/>
      <c r="D1" s="1"/>
      <c r="E1" s="1"/>
      <c r="F1" s="1"/>
      <c r="G1" s="1"/>
      <c r="H1" s="1"/>
    </row>
    <row r="2" spans="1:8" s="115" customFormat="1" ht="20.45" customHeight="1" x14ac:dyDescent="0.2">
      <c r="A2" s="114"/>
      <c r="B2" s="299" t="s">
        <v>40</v>
      </c>
      <c r="C2" s="300"/>
      <c r="D2" s="114"/>
      <c r="E2" s="301" t="s">
        <v>41</v>
      </c>
      <c r="F2" s="302"/>
      <c r="G2" s="114"/>
      <c r="H2" s="122"/>
    </row>
    <row r="3" spans="1:8" ht="60.6" customHeight="1" x14ac:dyDescent="0.2">
      <c r="A3" s="1"/>
      <c r="B3" s="303" t="s">
        <v>131</v>
      </c>
      <c r="C3" s="304"/>
      <c r="D3" s="1"/>
      <c r="E3" s="303" t="s">
        <v>126</v>
      </c>
      <c r="F3" s="304"/>
      <c r="G3" s="1"/>
      <c r="H3" s="1"/>
    </row>
    <row r="4" spans="1:8" ht="6" customHeight="1" thickBot="1" x14ac:dyDescent="0.25">
      <c r="A4" s="1"/>
      <c r="B4" s="1"/>
      <c r="C4" s="1"/>
      <c r="D4" s="1"/>
      <c r="E4" s="1"/>
      <c r="F4" s="1"/>
      <c r="G4" s="1"/>
      <c r="H4" s="1"/>
    </row>
    <row r="5" spans="1:8" ht="18" customHeight="1" thickBot="1" x14ac:dyDescent="0.25">
      <c r="A5" s="1"/>
      <c r="B5" s="104" t="s">
        <v>36</v>
      </c>
      <c r="C5" s="105" t="s">
        <v>28</v>
      </c>
      <c r="D5" s="120"/>
      <c r="E5" s="106" t="s">
        <v>42</v>
      </c>
      <c r="F5" s="106" t="s">
        <v>28</v>
      </c>
      <c r="G5" s="1"/>
      <c r="H5" s="1"/>
    </row>
    <row r="6" spans="1:8" ht="18" customHeight="1" thickBot="1" x14ac:dyDescent="0.25">
      <c r="A6" s="1"/>
      <c r="B6" s="107"/>
      <c r="C6" s="108"/>
      <c r="D6" s="40"/>
      <c r="E6" s="109"/>
      <c r="F6" s="121">
        <f>E6*0.00396</f>
        <v>0</v>
      </c>
      <c r="G6" s="1"/>
      <c r="H6" s="1"/>
    </row>
    <row r="7" spans="1:8" ht="18" customHeight="1" x14ac:dyDescent="0.2">
      <c r="A7" s="1"/>
      <c r="B7" s="110"/>
      <c r="C7" s="111"/>
      <c r="D7" s="40"/>
      <c r="E7" s="40"/>
      <c r="F7" s="40"/>
      <c r="G7" s="1"/>
      <c r="H7" s="1"/>
    </row>
    <row r="8" spans="1:8" ht="18" customHeight="1" x14ac:dyDescent="0.2">
      <c r="A8" s="1"/>
      <c r="B8" s="110"/>
      <c r="C8" s="111"/>
      <c r="D8" s="40"/>
      <c r="E8" s="40"/>
      <c r="F8" s="40"/>
      <c r="G8" s="1"/>
      <c r="H8" s="1"/>
    </row>
    <row r="9" spans="1:8" ht="18" customHeight="1" x14ac:dyDescent="0.2">
      <c r="A9" s="1"/>
      <c r="B9" s="110"/>
      <c r="C9" s="111"/>
      <c r="D9" s="40"/>
      <c r="E9" s="40"/>
      <c r="F9" s="40"/>
      <c r="G9" s="1"/>
      <c r="H9" s="1"/>
    </row>
    <row r="10" spans="1:8" ht="18" customHeight="1" x14ac:dyDescent="0.2">
      <c r="A10" s="1"/>
      <c r="B10" s="110"/>
      <c r="C10" s="111"/>
      <c r="D10" s="40"/>
      <c r="E10" s="40"/>
      <c r="F10" s="40"/>
      <c r="G10" s="1"/>
      <c r="H10" s="1"/>
    </row>
    <row r="11" spans="1:8" ht="18" customHeight="1" x14ac:dyDescent="0.2">
      <c r="A11" s="1"/>
      <c r="B11" s="110"/>
      <c r="C11" s="111"/>
      <c r="D11" s="40"/>
      <c r="E11" s="40"/>
      <c r="F11" s="40"/>
      <c r="G11" s="1"/>
      <c r="H11" s="1"/>
    </row>
    <row r="12" spans="1:8" ht="18" customHeight="1" x14ac:dyDescent="0.2">
      <c r="A12" s="1"/>
      <c r="B12" s="110"/>
      <c r="C12" s="111"/>
      <c r="D12" s="40"/>
      <c r="E12" s="40"/>
      <c r="F12" s="40"/>
      <c r="G12" s="1"/>
      <c r="H12" s="1"/>
    </row>
    <row r="13" spans="1:8" ht="18" customHeight="1" thickBot="1" x14ac:dyDescent="0.25">
      <c r="A13" s="1"/>
      <c r="B13" s="112" t="s">
        <v>43</v>
      </c>
      <c r="C13" s="113">
        <f>SUM(C6:C12)</f>
        <v>0</v>
      </c>
      <c r="D13" s="40"/>
      <c r="E13" s="40"/>
      <c r="F13" s="40"/>
      <c r="G13" s="1"/>
      <c r="H13" s="1"/>
    </row>
    <row r="14" spans="1:8" ht="10.15" customHeight="1" x14ac:dyDescent="0.2">
      <c r="A14" s="1"/>
      <c r="B14" s="1"/>
      <c r="C14" s="1"/>
      <c r="D14" s="1"/>
      <c r="E14" s="1"/>
      <c r="F14" s="1"/>
      <c r="G14" s="1"/>
      <c r="H14" s="1"/>
    </row>
    <row r="15" spans="1:8" s="115" customFormat="1" ht="14.45" customHeight="1" x14ac:dyDescent="0.2">
      <c r="A15" s="308" t="s">
        <v>0</v>
      </c>
      <c r="B15" s="309"/>
      <c r="C15" s="309"/>
      <c r="D15" s="309"/>
      <c r="E15" s="309"/>
      <c r="F15" s="309"/>
      <c r="G15" s="310"/>
      <c r="H15" s="122"/>
    </row>
    <row r="16" spans="1:8" ht="1.9" customHeight="1" x14ac:dyDescent="0.2">
      <c r="A16" s="3"/>
      <c r="B16" s="1"/>
      <c r="C16" s="1"/>
      <c r="D16" s="1"/>
      <c r="E16" s="1"/>
      <c r="F16" s="1"/>
      <c r="G16" s="4"/>
      <c r="H16" s="1"/>
    </row>
    <row r="17" spans="1:8" ht="84" customHeight="1" x14ac:dyDescent="0.2">
      <c r="A17" s="3"/>
      <c r="B17" s="155" t="s">
        <v>134</v>
      </c>
      <c r="C17" s="306"/>
      <c r="D17" s="306"/>
      <c r="E17" s="306"/>
      <c r="F17" s="306"/>
      <c r="G17" s="4"/>
      <c r="H17" s="1"/>
    </row>
    <row r="18" spans="1:8" ht="39" customHeight="1" x14ac:dyDescent="0.2">
      <c r="A18" s="3"/>
      <c r="B18" s="307" t="s">
        <v>124</v>
      </c>
      <c r="C18" s="306"/>
      <c r="D18" s="306"/>
      <c r="E18" s="306"/>
      <c r="F18" s="306"/>
      <c r="G18" s="4"/>
      <c r="H18" s="1"/>
    </row>
    <row r="19" spans="1:8" ht="43.5" customHeight="1" x14ac:dyDescent="0.2">
      <c r="A19" s="3"/>
      <c r="B19" s="155" t="s">
        <v>77</v>
      </c>
      <c r="C19" s="306"/>
      <c r="D19" s="306"/>
      <c r="E19" s="306"/>
      <c r="F19" s="306"/>
      <c r="G19" s="4"/>
      <c r="H19" s="1"/>
    </row>
    <row r="20" spans="1:8" ht="15" customHeight="1" x14ac:dyDescent="0.2">
      <c r="A20" s="3"/>
      <c r="B20" s="155" t="s">
        <v>100</v>
      </c>
      <c r="C20" s="306"/>
      <c r="D20" s="306"/>
      <c r="E20" s="306"/>
      <c r="F20" s="306"/>
      <c r="G20" s="4"/>
      <c r="H20" s="1"/>
    </row>
    <row r="21" spans="1:8" ht="94.15" customHeight="1" x14ac:dyDescent="0.2">
      <c r="A21" s="3"/>
      <c r="B21" s="199" t="s">
        <v>129</v>
      </c>
      <c r="C21" s="311"/>
      <c r="D21" s="311"/>
      <c r="E21" s="311"/>
      <c r="F21" s="311"/>
      <c r="G21" s="4"/>
      <c r="H21" s="1"/>
    </row>
    <row r="22" spans="1:8" ht="69" customHeight="1" x14ac:dyDescent="0.2">
      <c r="A22" s="3"/>
      <c r="B22" s="199" t="s">
        <v>130</v>
      </c>
      <c r="C22" s="305"/>
      <c r="D22" s="305"/>
      <c r="E22" s="305"/>
      <c r="F22" s="305"/>
      <c r="G22" s="4"/>
      <c r="H22" s="1"/>
    </row>
    <row r="23" spans="1:8" ht="29.25" customHeight="1" x14ac:dyDescent="0.2">
      <c r="A23" s="3"/>
      <c r="B23" s="199" t="s">
        <v>125</v>
      </c>
      <c r="C23" s="305"/>
      <c r="D23" s="305"/>
      <c r="E23" s="305"/>
      <c r="F23" s="305"/>
      <c r="G23" s="4"/>
      <c r="H23" s="1"/>
    </row>
    <row r="24" spans="1:8" ht="12.95" customHeight="1" x14ac:dyDescent="0.2">
      <c r="A24" s="3"/>
      <c r="B24" s="312" t="s">
        <v>8</v>
      </c>
      <c r="C24" s="312"/>
      <c r="D24" s="312"/>
      <c r="E24" s="312"/>
      <c r="F24" s="312"/>
      <c r="G24" s="4"/>
      <c r="H24" s="1"/>
    </row>
    <row r="25" spans="1:8" ht="12.95" customHeight="1" x14ac:dyDescent="0.2">
      <c r="A25" s="3"/>
      <c r="B25" s="312" t="s">
        <v>1</v>
      </c>
      <c r="C25" s="312"/>
      <c r="D25" s="312"/>
      <c r="E25" s="312"/>
      <c r="F25" s="312"/>
      <c r="G25" s="4"/>
      <c r="H25" s="1"/>
    </row>
    <row r="26" spans="1:8" ht="12.95" customHeight="1" x14ac:dyDescent="0.2">
      <c r="A26" s="3"/>
      <c r="B26" s="312" t="s">
        <v>59</v>
      </c>
      <c r="C26" s="312"/>
      <c r="D26" s="312"/>
      <c r="E26" s="312"/>
      <c r="F26" s="312"/>
      <c r="G26" s="4"/>
      <c r="H26" s="1"/>
    </row>
    <row r="27" spans="1:8" ht="12.95" customHeight="1" x14ac:dyDescent="0.2">
      <c r="A27" s="3"/>
      <c r="B27" s="312" t="s">
        <v>60</v>
      </c>
      <c r="C27" s="312"/>
      <c r="D27" s="312"/>
      <c r="E27" s="312"/>
      <c r="F27" s="312"/>
      <c r="G27" s="4"/>
      <c r="H27" s="1"/>
    </row>
    <row r="28" spans="1:8" ht="12.95" customHeight="1" x14ac:dyDescent="0.2">
      <c r="A28" s="3"/>
      <c r="B28" s="312" t="s">
        <v>54</v>
      </c>
      <c r="C28" s="312"/>
      <c r="D28" s="312"/>
      <c r="E28" s="312"/>
      <c r="F28" s="312"/>
      <c r="G28" s="4"/>
      <c r="H28" s="1"/>
    </row>
    <row r="29" spans="1:8" ht="12.95" customHeight="1" x14ac:dyDescent="0.2">
      <c r="A29" s="3"/>
      <c r="B29" s="312" t="s">
        <v>61</v>
      </c>
      <c r="C29" s="312"/>
      <c r="D29" s="312"/>
      <c r="E29" s="312"/>
      <c r="F29" s="312"/>
      <c r="G29" s="4"/>
      <c r="H29" s="1"/>
    </row>
    <row r="30" spans="1:8" ht="29.25" customHeight="1" x14ac:dyDescent="0.2">
      <c r="A30" s="3"/>
      <c r="B30" s="315" t="s">
        <v>72</v>
      </c>
      <c r="C30" s="315"/>
      <c r="D30" s="315"/>
      <c r="E30" s="315"/>
      <c r="F30" s="7"/>
      <c r="G30" s="4"/>
      <c r="H30" s="1"/>
    </row>
    <row r="31" spans="1:8" ht="43.15" customHeight="1" thickBot="1" x14ac:dyDescent="0.25">
      <c r="A31" s="5"/>
      <c r="B31" s="313" t="s">
        <v>101</v>
      </c>
      <c r="C31" s="313"/>
      <c r="D31" s="313"/>
      <c r="E31" s="313"/>
      <c r="F31" s="314"/>
      <c r="G31" s="6"/>
      <c r="H31" s="1"/>
    </row>
    <row r="32" spans="1:8" ht="4.9000000000000004" customHeight="1" x14ac:dyDescent="0.2">
      <c r="A32" s="3"/>
      <c r="B32" s="123"/>
      <c r="C32" s="1"/>
      <c r="D32" s="1"/>
      <c r="E32" s="1"/>
      <c r="F32" s="1"/>
      <c r="G32" s="1"/>
      <c r="H32" s="1"/>
    </row>
  </sheetData>
  <mergeCells count="20">
    <mergeCell ref="B29:F29"/>
    <mergeCell ref="B28:F28"/>
    <mergeCell ref="B23:F23"/>
    <mergeCell ref="B31:F31"/>
    <mergeCell ref="B30:E30"/>
    <mergeCell ref="B24:F24"/>
    <mergeCell ref="B25:F25"/>
    <mergeCell ref="B26:F26"/>
    <mergeCell ref="B27:F27"/>
    <mergeCell ref="B2:C2"/>
    <mergeCell ref="E2:F2"/>
    <mergeCell ref="E3:F3"/>
    <mergeCell ref="B3:C3"/>
    <mergeCell ref="B22:F22"/>
    <mergeCell ref="B17:F17"/>
    <mergeCell ref="B18:F18"/>
    <mergeCell ref="B19:F19"/>
    <mergeCell ref="B20:F20"/>
    <mergeCell ref="A15:G15"/>
    <mergeCell ref="B21:F21"/>
  </mergeCells>
  <phoneticPr fontId="6" type="noConversion"/>
  <pageMargins left="0.6" right="0.6" top="0.6" bottom="0.5" header="0.5" footer="0.25"/>
  <pageSetup scale="88" orientation="portrait" r:id="rId1"/>
  <headerFooter alignWithMargins="0">
    <oddFooter>&amp;L&amp;10Updated 6/16/2020&amp;C&amp;10Page 4 ADC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a2b8b030-3377-42d7-9d79-39293898e7a3">msw</Tags>
    <Document_x0020_Description xmlns="a2b8b030-3377-42d7-9d79-39293898e7a3" xsi:nil="true"/>
    <Year_x0020__x0028_for_x0020_legislative_x0020_publications_x0029_ xmlns="a2b8b030-3377-42d7-9d79-39293898e7a3" xsi:nil="true"/>
    <Program xmlns="a2b8b030-3377-42d7-9d79-39293898e7a3">Select...</Program>
    <Category xmlns="6f323ec3-23c5-4c5a-a080-8536cbae9d4f"/>
    <Document xmlns="6f323ec3-23c5-4c5a-a080-8536cbae9d4f">
      <Url xsi:nil="true"/>
      <Description xsi:nil="true"/>
    </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401B8E-3BFF-44A9-BE27-3245490C8787}">
  <ds:schemaRefs>
    <ds:schemaRef ds:uri="http://schemas.openxmlformats.org/package/2006/metadata/core-properties"/>
    <ds:schemaRef ds:uri="http://purl.org/dc/terms/"/>
    <ds:schemaRef ds:uri="13c68978-3c73-4e1d-a5d3-3a2046316ef0"/>
    <ds:schemaRef ds:uri="http://schemas.microsoft.com/office/2006/documentManagement/types"/>
    <ds:schemaRef ds:uri="1650cf59-46a1-403b-850d-84c15c253493"/>
    <ds:schemaRef ds:uri="http://schemas.microsoft.com/office/2006/metadata/properties"/>
    <ds:schemaRef ds:uri="http://purl.org/dc/elements/1.1/"/>
    <ds:schemaRef ds:uri="http://schemas.microsoft.com/sharepoint/v3"/>
    <ds:schemaRef ds:uri="http://schemas.microsoft.com/office/infopath/2007/PartnerControls"/>
    <ds:schemaRef ds:uri="1f9f35f2-f0cf-49ec-81fb-637d34c42406"/>
    <ds:schemaRef ds:uri="http://www.w3.org/XML/1998/namespace"/>
    <ds:schemaRef ds:uri="http://purl.org/dc/dcmitype/"/>
  </ds:schemaRefs>
</ds:datastoreItem>
</file>

<file path=customXml/itemProps2.xml><?xml version="1.0" encoding="utf-8"?>
<ds:datastoreItem xmlns:ds="http://schemas.openxmlformats.org/officeDocument/2006/customXml" ds:itemID="{54FE8BA1-B7D0-433A-A421-0E94DA176FD7}">
  <ds:schemaRefs>
    <ds:schemaRef ds:uri="http://schemas.microsoft.com/sharepoint/v3/contenttype/forms"/>
  </ds:schemaRefs>
</ds:datastoreItem>
</file>

<file path=customXml/itemProps3.xml><?xml version="1.0" encoding="utf-8"?>
<ds:datastoreItem xmlns:ds="http://schemas.openxmlformats.org/officeDocument/2006/customXml" ds:itemID="{7F49CD94-6F27-4FD1-9CDD-6016626D91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Page1</vt:lpstr>
      <vt:lpstr>Page2</vt:lpstr>
      <vt:lpstr>Page 3 ADC</vt:lpstr>
      <vt:lpstr>Page 4 ADC</vt:lpstr>
      <vt:lpstr>'Page 3 ADC'!Print_Area</vt:lpstr>
      <vt:lpstr>'Page 4 ADC'!Print_Area</vt:lpstr>
    </vt:vector>
  </TitlesOfParts>
  <Company>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Solid Waste Facilities Receiving More than 1,000 Tons Per Year - Quarterly Reporting calculator</dc:title>
  <dc:creator>Peter Spendelow</dc:creator>
  <cp:lastModifiedBy>THOMPSON Michele</cp:lastModifiedBy>
  <cp:lastPrinted>2020-06-16T22:27:49Z</cp:lastPrinted>
  <dcterms:created xsi:type="dcterms:W3CDTF">2001-03-12T21:23:45Z</dcterms:created>
  <dcterms:modified xsi:type="dcterms:W3CDTF">2020-08-07T17:02:20Z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380535559</vt:i4>
  </property>
  <property fmtid="{D5CDD505-2E9C-101B-9397-08002B2CF9AE}" pid="3" name="_EmailSubject">
    <vt:lpwstr>New Disposal Form</vt:lpwstr>
  </property>
  <property fmtid="{D5CDD505-2E9C-101B-9397-08002B2CF9AE}" pid="4" name="_AuthorEmail">
    <vt:lpwstr>HENDERSON.Judith@deq.state.or.us</vt:lpwstr>
  </property>
  <property fmtid="{D5CDD505-2E9C-101B-9397-08002B2CF9AE}" pid="5" name="_AuthorEmailDisplayName">
    <vt:lpwstr>HENDERSON Judith A</vt:lpwstr>
  </property>
  <property fmtid="{D5CDD505-2E9C-101B-9397-08002B2CF9AE}" pid="6" name="_PreviousAdHocReviewCycleID">
    <vt:i4>1074236541</vt:i4>
  </property>
  <property fmtid="{D5CDD505-2E9C-101B-9397-08002B2CF9AE}" pid="7" name="_ReviewingToolsShownOnce">
    <vt:lpwstr/>
  </property>
  <property fmtid="{D5CDD505-2E9C-101B-9397-08002B2CF9AE}" pid="8" name="ContentTypeId">
    <vt:lpwstr>0x0101003F372F52947122448152FE0468EC2D0F</vt:lpwstr>
  </property>
</Properties>
</file>