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T:\MWESB\Document Revisions\Web\"/>
    </mc:Choice>
  </mc:AlternateContent>
  <xr:revisionPtr revIDLastSave="0" documentId="13_ncr:1_{6B4B2B46-5CC4-4610-AE80-2630C1382CB6}" xr6:coauthVersionLast="47" xr6:coauthVersionMax="47" xr10:uidLastSave="{00000000-0000-0000-0000-000000000000}"/>
  <bookViews>
    <workbookView xWindow="-110" yWindow="-110" windowWidth="19420" windowHeight="10420" tabRatio="847" activeTab="4" xr2:uid="{00000000-000D-0000-FFFF-FFFF00000000}"/>
  </bookViews>
  <sheets>
    <sheet name="Instructions" sheetId="15" r:id="rId1"/>
    <sheet name="GC MWESB" sheetId="5" r:id="rId2"/>
    <sheet name="Categories by Trade" sheetId="1" r:id="rId3"/>
    <sheet name="Trade by Race Ethnicity" sheetId="16" state="hidden" r:id="rId4"/>
    <sheet name="MBE" sheetId="4" r:id="rId5"/>
    <sheet name="Equity Grid" sheetId="7" r:id="rId6"/>
    <sheet name="Management Agent" sheetId="14" state="hidden" r:id="rId7"/>
    <sheet name="Resident-Supportive Services " sheetId="9" state="hidden" r:id="rId8"/>
  </sheets>
  <externalReferences>
    <externalReference r:id="rId9"/>
  </externalReferences>
  <definedNames>
    <definedName name="_xlnm.Print_Area" localSheetId="2">'Categories by Trade'!$B$1:$D$36</definedName>
    <definedName name="_xlnm.Print_Area" localSheetId="5">'Equity Grid'!#REF!</definedName>
    <definedName name="_xlnm.Print_Area" localSheetId="1">'GC MWESB'!$B$1:$G$18</definedName>
    <definedName name="_xlnm.Print_Area" localSheetId="0">Instructions!$B$1:$H$23</definedName>
    <definedName name="_xlnm.Print_Area" localSheetId="6">'Management Agent'!$B$1:$G$32</definedName>
    <definedName name="_xlnm.Print_Area" localSheetId="4">MBE!$B$1:$E$57</definedName>
    <definedName name="_xlnm.Print_Area" localSheetId="7">'Resident-Supportive Services '!$B$6:$I$28</definedName>
    <definedName name="_xlnm.Print_Area" localSheetId="3">'Trade by Race Ethnicity'!$A$2:$D$50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E10" i="7" l="1"/>
  <c r="D7" i="7" l="1"/>
  <c r="D6" i="7"/>
  <c r="D5" i="7"/>
  <c r="C7" i="7"/>
  <c r="C6" i="7"/>
  <c r="C5" i="7"/>
  <c r="D56" i="4" l="1"/>
  <c r="C56" i="4"/>
  <c r="B7" i="7"/>
  <c r="B6" i="7"/>
  <c r="B5" i="7"/>
  <c r="B4" i="7"/>
  <c r="E3" i="7"/>
  <c r="D3" i="7"/>
  <c r="C3" i="7"/>
  <c r="D14" i="4"/>
  <c r="D18" i="4"/>
  <c r="D50" i="4" s="1"/>
  <c r="C14" i="4"/>
  <c r="C49" i="4" s="1"/>
  <c r="C18" i="4"/>
  <c r="C50" i="4" s="1"/>
  <c r="C22" i="4"/>
  <c r="C25" i="4"/>
  <c r="E25" i="4" s="1"/>
  <c r="E52" i="4" s="1"/>
  <c r="C32" i="4"/>
  <c r="C53" i="4" s="1"/>
  <c r="C36" i="4"/>
  <c r="D36" i="4"/>
  <c r="D54" i="4" s="1"/>
  <c r="D32" i="4"/>
  <c r="D53" i="4" s="1"/>
  <c r="D22" i="4"/>
  <c r="D25" i="4"/>
  <c r="D52" i="4" s="1"/>
  <c r="C39" i="4"/>
  <c r="C55" i="4" s="1"/>
  <c r="E49" i="16"/>
  <c r="E11" i="4"/>
  <c r="E5" i="7" s="1"/>
  <c r="E12" i="4"/>
  <c r="E6" i="7" s="1"/>
  <c r="E13" i="4"/>
  <c r="E7" i="7" s="1"/>
  <c r="D39" i="4"/>
  <c r="D55" i="4" s="1"/>
  <c r="E15" i="4"/>
  <c r="E43" i="4"/>
  <c r="E38" i="4"/>
  <c r="E33" i="4"/>
  <c r="E34" i="4"/>
  <c r="E35" i="4"/>
  <c r="B55" i="4"/>
  <c r="B54" i="4"/>
  <c r="B53" i="4"/>
  <c r="B52" i="4"/>
  <c r="B51" i="4"/>
  <c r="B50" i="4"/>
  <c r="B49" i="4"/>
  <c r="E47" i="4"/>
  <c r="E46" i="4"/>
  <c r="E45" i="4"/>
  <c r="E56" i="4" s="1"/>
  <c r="D44" i="4"/>
  <c r="D8" i="7" s="1"/>
  <c r="C44" i="4"/>
  <c r="C8" i="7" s="1"/>
  <c r="E42" i="4"/>
  <c r="E41" i="4"/>
  <c r="E40" i="4"/>
  <c r="E37" i="4"/>
  <c r="E31" i="4"/>
  <c r="E30" i="4"/>
  <c r="E28" i="4"/>
  <c r="E27" i="4"/>
  <c r="E26" i="4"/>
  <c r="E24" i="4"/>
  <c r="E23" i="4"/>
  <c r="E21" i="4"/>
  <c r="E20" i="4"/>
  <c r="E19" i="4"/>
  <c r="E17" i="4"/>
  <c r="E16" i="4"/>
  <c r="E36" i="4"/>
  <c r="E54" i="4" s="1"/>
  <c r="E32" i="4"/>
  <c r="E53" i="4" s="1"/>
  <c r="C54" i="4"/>
  <c r="D51" i="4"/>
  <c r="E22" i="4"/>
  <c r="E51" i="4" s="1"/>
  <c r="C51" i="4"/>
  <c r="C52" i="4"/>
  <c r="E39" i="4" l="1"/>
  <c r="E55" i="4" s="1"/>
  <c r="E44" i="4"/>
  <c r="E8" i="7" s="1"/>
  <c r="D10" i="4"/>
  <c r="D4" i="7" s="1"/>
  <c r="D9" i="7" s="1"/>
  <c r="D49" i="4"/>
  <c r="D57" i="4" s="1"/>
  <c r="E57" i="4" s="1"/>
  <c r="C57" i="4"/>
  <c r="E18" i="4"/>
  <c r="E50" i="4" s="1"/>
  <c r="C10" i="4"/>
  <c r="C4" i="7" s="1"/>
  <c r="C9" i="7" s="1"/>
  <c r="E14" i="4"/>
  <c r="E49" i="4" s="1"/>
  <c r="E9" i="7" l="1"/>
  <c r="E10" i="4"/>
  <c r="E4" i="7" s="1"/>
</calcChain>
</file>

<file path=xl/sharedStrings.xml><?xml version="1.0" encoding="utf-8"?>
<sst xmlns="http://schemas.openxmlformats.org/spreadsheetml/2006/main" count="274" uniqueCount="177">
  <si>
    <t>Concrete</t>
  </si>
  <si>
    <t xml:space="preserve"> </t>
  </si>
  <si>
    <t>Masonry</t>
  </si>
  <si>
    <t>Metals</t>
  </si>
  <si>
    <t>Rough Carpentry</t>
  </si>
  <si>
    <t>Finish Carpentry</t>
  </si>
  <si>
    <t>Waterproofing</t>
  </si>
  <si>
    <t>Roofing</t>
  </si>
  <si>
    <t>Insulation</t>
  </si>
  <si>
    <t>Siding</t>
  </si>
  <si>
    <t>Doors and Hardware</t>
  </si>
  <si>
    <t>Windows/Storefront</t>
  </si>
  <si>
    <t>Drywall/Metal Stud Framing</t>
  </si>
  <si>
    <t>Flooring</t>
  </si>
  <si>
    <t>Painting</t>
  </si>
  <si>
    <t>Signage</t>
  </si>
  <si>
    <t>Accessories</t>
  </si>
  <si>
    <t>Window Coverings</t>
  </si>
  <si>
    <t>Elevator</t>
  </si>
  <si>
    <t>Electrical</t>
  </si>
  <si>
    <t>Low Voltage/Communications</t>
  </si>
  <si>
    <t>HVAC</t>
  </si>
  <si>
    <t>Pluming</t>
  </si>
  <si>
    <t>Fire Suppression</t>
  </si>
  <si>
    <t>Electronic Safety and Security</t>
  </si>
  <si>
    <t>Earthwork/Utilities</t>
  </si>
  <si>
    <t>Landscaping</t>
  </si>
  <si>
    <t>COBID firms ( not hierarchy based)</t>
  </si>
  <si>
    <t>Total number of firms</t>
  </si>
  <si>
    <t>MBE American Indian or Alaska Native</t>
  </si>
  <si>
    <t xml:space="preserve">American Indian          </t>
  </si>
  <si>
    <t xml:space="preserve">Alaska Native              </t>
  </si>
  <si>
    <t>MBE Black or African American</t>
  </si>
  <si>
    <t xml:space="preserve">Caribbean (Black)   </t>
  </si>
  <si>
    <t xml:space="preserve">Other Black   </t>
  </si>
  <si>
    <t>MBE - Hispanic</t>
  </si>
  <si>
    <t>MBE -Asian</t>
  </si>
  <si>
    <t>Asian Indian</t>
  </si>
  <si>
    <t>Chinese</t>
  </si>
  <si>
    <t>Japanese</t>
  </si>
  <si>
    <t>Korean</t>
  </si>
  <si>
    <t>Other Asian</t>
  </si>
  <si>
    <t>MBE Native Hawaiian or Pacific Islander</t>
  </si>
  <si>
    <t>Native Hawaiian</t>
  </si>
  <si>
    <t>Other Pacific Islander</t>
  </si>
  <si>
    <t>MBE Middle Eastern /Northern African</t>
  </si>
  <si>
    <t>Northern African</t>
  </si>
  <si>
    <t>Middle Eastern</t>
  </si>
  <si>
    <t>White</t>
  </si>
  <si>
    <t>Eastern European</t>
  </si>
  <si>
    <t>Slavic</t>
  </si>
  <si>
    <t>Western European</t>
  </si>
  <si>
    <t>Other Categories</t>
  </si>
  <si>
    <t>Don't know/Unknown</t>
  </si>
  <si>
    <t>Don't want to answer/Decline</t>
  </si>
  <si>
    <t>Total Construction Costs</t>
  </si>
  <si>
    <t>Canadian Inuit, Metis, or First Nation</t>
  </si>
  <si>
    <t>Totals</t>
  </si>
  <si>
    <t>Totals by Category</t>
  </si>
  <si>
    <t>OHCS - Diversity in multifamily construction January 2020 - ra/ss 1/27/20 Draft</t>
  </si>
  <si>
    <t>Filipino/a</t>
  </si>
  <si>
    <t xml:space="preserve">Categories by Trade/SOW  </t>
  </si>
  <si>
    <t>Architecture</t>
  </si>
  <si>
    <t>Engineering</t>
  </si>
  <si>
    <t>Design</t>
  </si>
  <si>
    <t>Planning</t>
  </si>
  <si>
    <t>Administrative</t>
  </si>
  <si>
    <t>Legal</t>
  </si>
  <si>
    <t>COBID Member #</t>
  </si>
  <si>
    <t>Resident Services/Supportive Services</t>
  </si>
  <si>
    <t xml:space="preserve">Guamanian </t>
  </si>
  <si>
    <t>Other</t>
  </si>
  <si>
    <t>Minority Owned Business</t>
  </si>
  <si>
    <t>Woman Owned Business</t>
  </si>
  <si>
    <t>Service-Disabled Veteran Business Enterprise</t>
  </si>
  <si>
    <t>Emerging Small Business</t>
  </si>
  <si>
    <t>Total MWESB</t>
  </si>
  <si>
    <t>Hispanic or Latino</t>
  </si>
  <si>
    <t>Management Agent Profile</t>
  </si>
  <si>
    <t>Spanish</t>
  </si>
  <si>
    <t>TAB 1</t>
  </si>
  <si>
    <t xml:space="preserve">Non Hispanic/White </t>
  </si>
  <si>
    <t>Fillable cells are set at "Wrap Text"</t>
  </si>
  <si>
    <t>[ 1 ]</t>
  </si>
  <si>
    <t>American Indian or Alaska Native</t>
  </si>
  <si>
    <t>Asian</t>
  </si>
  <si>
    <t>Black or African America</t>
  </si>
  <si>
    <t>Hispanic</t>
  </si>
  <si>
    <t>Native Hawaiian or Pacific Islander</t>
  </si>
  <si>
    <t>White/Non-Hispanic</t>
  </si>
  <si>
    <t>Race/Ethnicity</t>
  </si>
  <si>
    <t>Code</t>
  </si>
  <si>
    <t>Number of Employees</t>
  </si>
  <si>
    <t>Example:   Rough Carpentry</t>
  </si>
  <si>
    <t xml:space="preserve">Categories by Trade/Scope of Work (SOW) </t>
  </si>
  <si>
    <t>Total number of Minority Empolyees utilized in construction project</t>
  </si>
  <si>
    <t>Worksheet</t>
  </si>
  <si>
    <t>Autofill</t>
  </si>
  <si>
    <t>Please indicate if Management Agent is identified as an MBE</t>
  </si>
  <si>
    <t>Please identify any languages other than English spoken that Management Agent works with</t>
  </si>
  <si>
    <t>Management Agent  Company Name</t>
  </si>
  <si>
    <t>PLEASE COMPLETE ALL "WHEAT" SHADED CELLS</t>
  </si>
  <si>
    <t>Woman Owned Business  (WBE)</t>
  </si>
  <si>
    <t>Emerging Small Business  (ESB)</t>
  </si>
  <si>
    <t xml:space="preserve">Check Appropriate Box -   Please insert                       Paid to DATE amount </t>
  </si>
  <si>
    <t>Total Payments as a percentage of total construction costs paid to date</t>
  </si>
  <si>
    <t>Plumbing</t>
  </si>
  <si>
    <t xml:space="preserve">African American (Black)             </t>
  </si>
  <si>
    <t>The following outcomes should be reported by contractor during construction.    All race/ethnicity information is voluntary and employees are not required to report.</t>
  </si>
  <si>
    <t>Please provide profile of the Management Agent, summary of marketing, publications, organizations utilized in leasing plan, please list any revisions</t>
  </si>
  <si>
    <t>Service-Disabled Veteran Business Enterprise (SDVBE)</t>
  </si>
  <si>
    <t>Has the property Management Agent/company provided an updated AFHMP to portfolio administration (AMC)?</t>
  </si>
  <si>
    <t xml:space="preserve">Complete the following Resident Services questions and table and submit with Application: </t>
  </si>
  <si>
    <t>1.	Describe the type of housing population(s) proposed for this project and their anticipated needs.</t>
  </si>
  <si>
    <t>2.	Describe your plan to meet the needs of the tenants this project will serve.</t>
  </si>
  <si>
    <t>3.	Specify any existing or proposed contractual agreements that will be in place with local service providers for this project.</t>
  </si>
  <si>
    <t>4.	Describe how resident services will be coordinated with ongoing property management of the project.</t>
  </si>
  <si>
    <t>Type of Offsite Resident Service (i.e. Financial fitness, education, special needs, food bank)</t>
  </si>
  <si>
    <t>Identify the entity or person responsible to provide or coordinate this service</t>
  </si>
  <si>
    <t xml:space="preserve">Anticipated Outcome or Goal </t>
  </si>
  <si>
    <t>Number of tenants anticipated to participate in this service</t>
  </si>
  <si>
    <t>5.	Describe how you developed your estimated services costs and how it aligns with your development budget.</t>
  </si>
  <si>
    <t xml:space="preserve">Summary of Management Agent Management  profile and team member demographics,  Please provide details of Management Agents history of addressing race, equity and inclusion. </t>
  </si>
  <si>
    <t xml:space="preserve">List final summary of marketing strategies addressing relative area demographics, list any revisions to culturally based marketing publications or organizations utilized for leasing outreach.  </t>
  </si>
  <si>
    <t>Sponsor/Developer:</t>
  </si>
  <si>
    <t xml:space="preserve">Project Name:  </t>
  </si>
  <si>
    <t>Have Owners/Agents  updated the AFHMP (Affirmative Fair Housing Marketing Plan) since original submission?  (Please provide details of changes)</t>
  </si>
  <si>
    <t>Total Number of Employees</t>
  </si>
  <si>
    <t>Hispanic or Latino - Immigrant</t>
  </si>
  <si>
    <t xml:space="preserve"> [1], [4]</t>
  </si>
  <si>
    <t>(4)  (4)</t>
  </si>
  <si>
    <t>A. Please check the appropriate box that employee best self- identifies                        B. Please insert "code" indentifying the appropriate race/ethnicity and number of employees correspondong to ethnicity                                                                                                                                   C. Please input total number of employees</t>
  </si>
  <si>
    <t>[2]</t>
  </si>
  <si>
    <t>[3]</t>
  </si>
  <si>
    <t>[4]</t>
  </si>
  <si>
    <t>[5]</t>
  </si>
  <si>
    <t>[6]</t>
  </si>
  <si>
    <t>[7]</t>
  </si>
  <si>
    <t>Minority Owned Business  (MBE) AUTOFILL</t>
  </si>
  <si>
    <t>Please Complete</t>
  </si>
  <si>
    <t>The MWESB/SDVBE Participation  Matrix is designed to record and track MWESB/SDVBE  participation in OHCS Multifamily Affordable Housing projects.</t>
  </si>
  <si>
    <t>GC MWESB</t>
  </si>
  <si>
    <t>Total amount of Contract Award</t>
  </si>
  <si>
    <t>Identify any changes made to orignal contracts awareded to sub-contractors, were any sub-contractors replaced during construction?</t>
  </si>
  <si>
    <t>Other: DBE</t>
  </si>
  <si>
    <t>Other DBE</t>
  </si>
  <si>
    <t>Other:DBE</t>
  </si>
  <si>
    <t>Date:</t>
  </si>
  <si>
    <t xml:space="preserve">MBE - Diversity Matrix Instructions                                                         Please complete and upload to Procorem and save to folder labeled “MWESB Reports” 
                                     </t>
  </si>
  <si>
    <t>COBID or Non-COBID Designation - 
Self Identifying as: MBE/WBE/ESB/SDVBE</t>
  </si>
  <si>
    <t xml:space="preserve"> Team Member</t>
  </si>
  <si>
    <t>Team Member</t>
  </si>
  <si>
    <r>
      <t xml:space="preserve">Please indicate if any Development Team members (General Contractor/Professional Services) are MWESB.   </t>
    </r>
    <r>
      <rPr>
        <b/>
        <u/>
        <sz val="11"/>
        <rFont val="Cambria"/>
        <family val="1"/>
      </rPr>
      <t>Do not include construction trades.</t>
    </r>
  </si>
  <si>
    <t>Please complete report with all COBID and NON-COBID certified MWESB Firms utilized.  Include all subcontractors.</t>
  </si>
  <si>
    <t>General Contractor:</t>
  </si>
  <si>
    <t>Report Type:</t>
  </si>
  <si>
    <t>City:</t>
  </si>
  <si>
    <t>County:</t>
  </si>
  <si>
    <t>Total Construction</t>
  </si>
  <si>
    <t>Total Eligible Professional Fees</t>
  </si>
  <si>
    <r>
      <t xml:space="preserve">TOTAL PROJECT CONSTRUCTION COSTS 
</t>
    </r>
    <r>
      <rPr>
        <b/>
        <sz val="11"/>
        <rFont val="Arial"/>
        <family val="2"/>
      </rPr>
      <t>(including professional fees)</t>
    </r>
  </si>
  <si>
    <t>Developer:</t>
  </si>
  <si>
    <t>City and County</t>
  </si>
  <si>
    <t>Identify any changes made to orignal contracts awarded to sub-contractors, were any sub-contractors replaced during construction?</t>
  </si>
  <si>
    <t xml:space="preserve">TAB 2                                                                                                          </t>
  </si>
  <si>
    <t xml:space="preserve"> Categories by Trade </t>
  </si>
  <si>
    <t xml:space="preserve">TAB 3                                                     </t>
  </si>
  <si>
    <t xml:space="preserve">TAB 4  </t>
  </si>
  <si>
    <t>Diversity Grid</t>
  </si>
  <si>
    <r>
      <t xml:space="preserve">Please track the total payments, by MBE sub-categories, made to COBID and non-COBID registered professionals, contractor, and sub-contractors. </t>
    </r>
    <r>
      <rPr>
        <b/>
        <sz val="11"/>
        <rFont val="Arial"/>
        <family val="2"/>
      </rPr>
      <t>(MBE can only identify either as a Minority Business Enterprise or a Woman Owned, SBDVE or ESB but not both</t>
    </r>
    <r>
      <rPr>
        <sz val="11"/>
        <color theme="1"/>
        <rFont val="Arial"/>
        <family val="2"/>
      </rPr>
      <t xml:space="preserve">)  </t>
    </r>
  </si>
  <si>
    <t xml:space="preserve">  Minority Business Enterprise (MBE)
</t>
  </si>
  <si>
    <t>Please track outreach efforts to professionals, contractors, and sub-contractors by Scope of work, and any COBID and non-COBID eligible firms approached and assisted with certifications.</t>
  </si>
  <si>
    <t>COBID &amp; Non-COBID firms ( not hierarchy based)</t>
  </si>
  <si>
    <t>Name of COBID Firm</t>
  </si>
  <si>
    <t>Name of Non COBID Firm</t>
  </si>
  <si>
    <t>MWESB/SDVBE REPORT 
INITIAL</t>
  </si>
  <si>
    <r>
      <t xml:space="preserve">Instructions:                                                                                                                                                                                               
 A) </t>
    </r>
    <r>
      <rPr>
        <sz val="12"/>
        <color theme="1"/>
        <rFont val="Arial"/>
        <family val="2"/>
      </rPr>
      <t xml:space="preserve">Please check one (1) box of the MBE that best identifies contractor. </t>
    </r>
    <r>
      <rPr>
        <b/>
        <sz val="12"/>
        <color theme="1"/>
        <rFont val="Arial"/>
        <family val="2"/>
      </rPr>
      <t xml:space="preserve">   (MBE can only identify either as a Minority Business Enterprise or a Woman Owned, SBDVE or ESB but not both)                                                           
B)</t>
    </r>
    <r>
      <rPr>
        <sz val="12"/>
        <color theme="1"/>
        <rFont val="Arial"/>
        <family val="2"/>
      </rPr>
      <t xml:space="preserve"> Insert total number of firms utilized by MBE.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
C) </t>
    </r>
    <r>
      <rPr>
        <sz val="12"/>
        <color theme="1"/>
        <rFont val="Arial"/>
        <family val="2"/>
      </rPr>
      <t xml:space="preserve">Please insert total award of construction contract. 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</si>
</sst>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1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2"/>
      <color rgb="FF003B5C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ambria"/>
      <family val="2"/>
    </font>
    <font>
      <b/>
      <sz val="12"/>
      <color theme="1"/>
      <name val="Cambria"/>
      <family val="1"/>
    </font>
    <font>
      <sz val="12"/>
      <color rgb="FF242021"/>
      <name val="Times New Roman"/>
      <family val="1"/>
    </font>
    <font>
      <b/>
      <sz val="12"/>
      <name val="Cambria"/>
      <family val="1"/>
    </font>
    <font>
      <b/>
      <sz val="12"/>
      <color theme="1"/>
      <name val="Cambria"/>
      <family val="2"/>
    </font>
    <font>
      <b/>
      <sz val="11"/>
      <color theme="1"/>
      <name val="Cambria"/>
      <family val="1"/>
    </font>
    <font>
      <b/>
      <sz val="1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u/>
      <sz val="1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242021"/>
      <name val="Arial"/>
      <family val="2"/>
    </font>
    <font>
      <sz val="11"/>
      <color rgb="FF242021"/>
      <name val="Arial"/>
      <family val="2"/>
    </font>
    <font>
      <b/>
      <sz val="14"/>
      <name val="Arial"/>
      <family val="2"/>
    </font>
    <font>
      <sz val="11"/>
      <color theme="9" tint="0.79998168889431442"/>
      <name val="Arial"/>
      <family val="2"/>
    </font>
    <font>
      <b/>
      <sz val="12"/>
      <color rgb="FF003B5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left"/>
    </xf>
    <xf numFmtId="44" fontId="5" fillId="2" borderId="0" xfId="1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0" fontId="0" fillId="2" borderId="0" xfId="0" applyFill="1"/>
    <xf numFmtId="0" fontId="10" fillId="4" borderId="2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0" fontId="4" fillId="4" borderId="9" xfId="2" applyNumberFormat="1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44" fontId="6" fillId="4" borderId="14" xfId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37" fontId="6" fillId="4" borderId="19" xfId="1" applyNumberFormat="1" applyFont="1" applyFill="1" applyBorder="1" applyAlignment="1" applyProtection="1">
      <alignment horizontal="center"/>
    </xf>
    <xf numFmtId="164" fontId="6" fillId="4" borderId="19" xfId="1" applyNumberFormat="1" applyFont="1" applyFill="1" applyBorder="1" applyAlignment="1" applyProtection="1">
      <alignment horizontal="center"/>
    </xf>
    <xf numFmtId="10" fontId="6" fillId="4" borderId="20" xfId="2" applyNumberFormat="1" applyFont="1" applyFill="1" applyBorder="1" applyAlignment="1" applyProtection="1">
      <alignment horizontal="center"/>
    </xf>
    <xf numFmtId="164" fontId="6" fillId="4" borderId="2" xfId="1" applyNumberFormat="1" applyFont="1" applyFill="1" applyBorder="1" applyAlignment="1" applyProtection="1"/>
    <xf numFmtId="0" fontId="15" fillId="4" borderId="3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/>
    </xf>
    <xf numFmtId="0" fontId="15" fillId="5" borderId="3" xfId="0" applyFont="1" applyFill="1" applyBorder="1" applyAlignment="1" applyProtection="1">
      <alignment wrapText="1"/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0" fontId="15" fillId="5" borderId="3" xfId="0" applyFont="1" applyFill="1" applyBorder="1" applyProtection="1">
      <protection locked="0"/>
    </xf>
    <xf numFmtId="0" fontId="15" fillId="5" borderId="33" xfId="0" applyFont="1" applyFill="1" applyBorder="1" applyProtection="1">
      <protection locked="0"/>
    </xf>
    <xf numFmtId="0" fontId="16" fillId="5" borderId="33" xfId="0" applyFont="1" applyFill="1" applyBorder="1" applyAlignment="1" applyProtection="1">
      <alignment horizontal="left"/>
      <protection locked="0"/>
    </xf>
    <xf numFmtId="0" fontId="15" fillId="5" borderId="33" xfId="0" applyFont="1" applyFill="1" applyBorder="1" applyAlignment="1" applyProtection="1">
      <alignment horizontal="left"/>
      <protection locked="0"/>
    </xf>
    <xf numFmtId="0" fontId="15" fillId="5" borderId="3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23" xfId="0" applyFont="1" applyFill="1" applyBorder="1" applyAlignment="1" applyProtection="1">
      <alignment vertical="center" wrapText="1"/>
      <protection locked="0"/>
    </xf>
    <xf numFmtId="0" fontId="10" fillId="5" borderId="25" xfId="0" applyFont="1" applyFill="1" applyBorder="1" applyAlignment="1" applyProtection="1">
      <alignment vertical="center" wrapText="1"/>
      <protection locked="0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26" xfId="0" applyFill="1" applyBorder="1"/>
    <xf numFmtId="0" fontId="0" fillId="2" borderId="32" xfId="0" applyFill="1" applyBorder="1"/>
    <xf numFmtId="0" fontId="0" fillId="2" borderId="37" xfId="0" applyFill="1" applyBorder="1"/>
    <xf numFmtId="0" fontId="10" fillId="4" borderId="3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0" fillId="4" borderId="21" xfId="0" applyFont="1" applyFill="1" applyBorder="1" applyAlignment="1">
      <alignment vertical="center" wrapText="1"/>
    </xf>
    <xf numFmtId="0" fontId="10" fillId="4" borderId="34" xfId="0" applyFont="1" applyFill="1" applyBorder="1"/>
    <xf numFmtId="0" fontId="10" fillId="4" borderId="24" xfId="0" applyFont="1" applyFill="1" applyBorder="1"/>
    <xf numFmtId="0" fontId="10" fillId="4" borderId="38" xfId="0" applyFont="1" applyFill="1" applyBorder="1"/>
    <xf numFmtId="0" fontId="10" fillId="4" borderId="28" xfId="0" applyFont="1" applyFill="1" applyBorder="1"/>
    <xf numFmtId="0" fontId="10" fillId="4" borderId="22" xfId="0" applyFont="1" applyFill="1" applyBorder="1" applyAlignment="1">
      <alignment vertical="center" wrapText="1"/>
    </xf>
    <xf numFmtId="0" fontId="3" fillId="5" borderId="3" xfId="0" applyFont="1" applyFill="1" applyBorder="1" applyAlignment="1" applyProtection="1">
      <alignment vertical="center"/>
      <protection locked="0"/>
    </xf>
    <xf numFmtId="0" fontId="3" fillId="4" borderId="41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vertical="center"/>
    </xf>
    <xf numFmtId="0" fontId="3" fillId="5" borderId="33" xfId="0" applyFont="1" applyFill="1" applyBorder="1" applyAlignment="1" applyProtection="1">
      <alignment vertical="center"/>
      <protection locked="0"/>
    </xf>
    <xf numFmtId="0" fontId="3" fillId="5" borderId="42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 applyProtection="1">
      <alignment horizontal="center" vertical="center"/>
    </xf>
    <xf numFmtId="10" fontId="4" fillId="7" borderId="17" xfId="2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5" borderId="23" xfId="0" applyFont="1" applyFill="1" applyBorder="1" applyAlignment="1" applyProtection="1">
      <alignment horizontal="left" vertical="top" wrapText="1"/>
      <protection locked="0"/>
    </xf>
    <xf numFmtId="0" fontId="10" fillId="5" borderId="24" xfId="0" applyFont="1" applyFill="1" applyBorder="1" applyAlignment="1" applyProtection="1">
      <alignment horizontal="left" vertical="top" wrapText="1"/>
      <protection locked="0"/>
    </xf>
    <xf numFmtId="0" fontId="7" fillId="7" borderId="16" xfId="0" applyFont="1" applyFill="1" applyBorder="1" applyAlignment="1">
      <alignment horizontal="left" vertical="center"/>
    </xf>
    <xf numFmtId="1" fontId="4" fillId="7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1" fontId="4" fillId="4" borderId="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44" fontId="18" fillId="2" borderId="0" xfId="1" applyFont="1" applyFill="1" applyBorder="1"/>
    <xf numFmtId="0" fontId="18" fillId="2" borderId="0" xfId="0" applyFont="1" applyFill="1"/>
    <xf numFmtId="0" fontId="19" fillId="4" borderId="5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wrapText="1"/>
    </xf>
    <xf numFmtId="0" fontId="24" fillId="3" borderId="18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center" vertical="center" wrapText="1"/>
    </xf>
    <xf numFmtId="44" fontId="24" fillId="3" borderId="19" xfId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left" vertical="center" wrapText="1"/>
    </xf>
    <xf numFmtId="1" fontId="25" fillId="4" borderId="4" xfId="0" quotePrefix="1" applyNumberFormat="1" applyFont="1" applyFill="1" applyBorder="1" applyAlignment="1">
      <alignment horizontal="center" vertical="center" wrapText="1"/>
    </xf>
    <xf numFmtId="164" fontId="25" fillId="4" borderId="4" xfId="1" applyNumberFormat="1" applyFont="1" applyFill="1" applyBorder="1" applyAlignment="1" applyProtection="1">
      <alignment horizontal="center" vertical="center" wrapText="1"/>
    </xf>
    <xf numFmtId="10" fontId="25" fillId="4" borderId="9" xfId="2" applyNumberFormat="1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 applyProtection="1">
      <alignment horizontal="center" vertical="center" wrapText="1"/>
      <protection locked="0"/>
    </xf>
    <xf numFmtId="164" fontId="25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 applyProtection="1">
      <alignment horizontal="center" vertical="center" wrapText="1"/>
      <protection locked="0"/>
    </xf>
    <xf numFmtId="164" fontId="25" fillId="5" borderId="11" xfId="1" applyNumberFormat="1" applyFont="1" applyFill="1" applyBorder="1" applyAlignment="1" applyProtection="1">
      <alignment horizontal="center" vertical="center" wrapText="1"/>
      <protection locked="0"/>
    </xf>
    <xf numFmtId="10" fontId="25" fillId="4" borderId="12" xfId="2" applyNumberFormat="1" applyFont="1" applyFill="1" applyBorder="1" applyAlignment="1" applyProtection="1">
      <alignment horizontal="center" vertical="center"/>
    </xf>
    <xf numFmtId="0" fontId="26" fillId="4" borderId="5" xfId="0" applyFont="1" applyFill="1" applyBorder="1" applyAlignment="1">
      <alignment horizontal="left" vertical="center"/>
    </xf>
    <xf numFmtId="1" fontId="24" fillId="4" borderId="6" xfId="0" applyNumberFormat="1" applyFont="1" applyFill="1" applyBorder="1" applyAlignment="1">
      <alignment horizontal="center" vertical="center"/>
    </xf>
    <xf numFmtId="164" fontId="24" fillId="4" borderId="6" xfId="1" applyNumberFormat="1" applyFont="1" applyFill="1" applyBorder="1" applyAlignment="1" applyProtection="1">
      <alignment horizontal="center" vertical="center"/>
    </xf>
    <xf numFmtId="10" fontId="24" fillId="4" borderId="7" xfId="2" applyNumberFormat="1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left" vertical="center"/>
    </xf>
    <xf numFmtId="1" fontId="25" fillId="5" borderId="3" xfId="0" applyNumberFormat="1" applyFont="1" applyFill="1" applyBorder="1" applyAlignment="1" applyProtection="1">
      <alignment horizontal="center" vertical="center"/>
      <protection locked="0"/>
    </xf>
    <xf numFmtId="164" fontId="25" fillId="5" borderId="3" xfId="1" applyNumberFormat="1" applyFont="1" applyFill="1" applyBorder="1" applyAlignment="1" applyProtection="1">
      <alignment horizontal="center" vertical="center"/>
      <protection locked="0"/>
    </xf>
    <xf numFmtId="10" fontId="25" fillId="4" borderId="9" xfId="2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7" fillId="4" borderId="10" xfId="0" applyFont="1" applyFill="1" applyBorder="1" applyAlignment="1">
      <alignment horizontal="left" vertical="center"/>
    </xf>
    <xf numFmtId="1" fontId="25" fillId="5" borderId="11" xfId="0" applyNumberFormat="1" applyFont="1" applyFill="1" applyBorder="1" applyAlignment="1" applyProtection="1">
      <alignment horizontal="center" vertical="center"/>
      <protection locked="0"/>
    </xf>
    <xf numFmtId="164" fontId="25" fillId="5" borderId="11" xfId="1" applyNumberFormat="1" applyFont="1" applyFill="1" applyBorder="1" applyAlignment="1" applyProtection="1">
      <alignment horizontal="center" vertical="center"/>
      <protection locked="0"/>
    </xf>
    <xf numFmtId="10" fontId="25" fillId="4" borderId="12" xfId="2" applyNumberFormat="1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left" vertical="center"/>
    </xf>
    <xf numFmtId="1" fontId="21" fillId="4" borderId="4" xfId="0" applyNumberFormat="1" applyFont="1" applyFill="1" applyBorder="1" applyAlignment="1">
      <alignment horizontal="center" vertical="center"/>
    </xf>
    <xf numFmtId="164" fontId="21" fillId="4" borderId="4" xfId="1" applyNumberFormat="1" applyFont="1" applyFill="1" applyBorder="1" applyAlignment="1" applyProtection="1">
      <alignment horizontal="center" vertical="center"/>
    </xf>
    <xf numFmtId="10" fontId="24" fillId="4" borderId="17" xfId="2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center"/>
    </xf>
    <xf numFmtId="1" fontId="21" fillId="4" borderId="6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left" vertical="center"/>
    </xf>
    <xf numFmtId="0" fontId="25" fillId="4" borderId="0" xfId="0" applyFont="1" applyFill="1" applyAlignment="1">
      <alignment horizontal="center" vertical="center"/>
    </xf>
    <xf numFmtId="164" fontId="24" fillId="4" borderId="4" xfId="1" applyNumberFormat="1" applyFont="1" applyFill="1" applyBorder="1" applyAlignment="1" applyProtection="1">
      <alignment horizontal="center" vertical="center"/>
    </xf>
    <xf numFmtId="164" fontId="24" fillId="4" borderId="6" xfId="1" applyNumberFormat="1" applyFont="1" applyFill="1" applyBorder="1" applyAlignment="1">
      <alignment horizontal="center" vertical="center"/>
    </xf>
    <xf numFmtId="164" fontId="25" fillId="5" borderId="3" xfId="1" applyNumberFormat="1" applyFont="1" applyFill="1" applyBorder="1" applyAlignment="1" applyProtection="1">
      <alignment vertical="center"/>
      <protection locked="0"/>
    </xf>
    <xf numFmtId="164" fontId="25" fillId="5" borderId="11" xfId="1" applyNumberFormat="1" applyFont="1" applyFill="1" applyBorder="1" applyAlignment="1" applyProtection="1">
      <alignment vertical="center"/>
      <protection locked="0"/>
    </xf>
    <xf numFmtId="1" fontId="24" fillId="4" borderId="4" xfId="0" applyNumberFormat="1" applyFont="1" applyFill="1" applyBorder="1" applyAlignment="1">
      <alignment horizontal="center" vertical="center"/>
    </xf>
    <xf numFmtId="164" fontId="24" fillId="4" borderId="4" xfId="1" applyNumberFormat="1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left" vertical="center"/>
    </xf>
    <xf numFmtId="1" fontId="25" fillId="4" borderId="6" xfId="0" applyNumberFormat="1" applyFont="1" applyFill="1" applyBorder="1" applyAlignment="1">
      <alignment horizontal="center" vertical="center"/>
    </xf>
    <xf numFmtId="164" fontId="25" fillId="4" borderId="6" xfId="1" applyNumberFormat="1" applyFont="1" applyFill="1" applyBorder="1" applyAlignment="1">
      <alignment vertical="center"/>
    </xf>
    <xf numFmtId="10" fontId="25" fillId="4" borderId="7" xfId="2" applyNumberFormat="1" applyFont="1" applyFill="1" applyBorder="1" applyAlignment="1">
      <alignment horizontal="center" vertical="center"/>
    </xf>
    <xf numFmtId="1" fontId="25" fillId="4" borderId="3" xfId="0" applyNumberFormat="1" applyFont="1" applyFill="1" applyBorder="1" applyAlignment="1">
      <alignment horizontal="center" vertical="center"/>
    </xf>
    <xf numFmtId="164" fontId="25" fillId="4" borderId="3" xfId="1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7" fontId="24" fillId="4" borderId="19" xfId="1" applyNumberFormat="1" applyFont="1" applyFill="1" applyBorder="1" applyAlignment="1">
      <alignment horizontal="center"/>
    </xf>
    <xf numFmtId="164" fontId="24" fillId="4" borderId="19" xfId="1" applyNumberFormat="1" applyFont="1" applyFill="1" applyBorder="1" applyAlignment="1">
      <alignment horizontal="center"/>
    </xf>
    <xf numFmtId="10" fontId="24" fillId="4" borderId="20" xfId="2" applyNumberFormat="1" applyFont="1" applyFill="1" applyBorder="1"/>
    <xf numFmtId="0" fontId="25" fillId="2" borderId="0" xfId="0" applyFont="1" applyFill="1"/>
    <xf numFmtId="0" fontId="24" fillId="4" borderId="23" xfId="0" applyFont="1" applyFill="1" applyBorder="1" applyAlignment="1">
      <alignment vertical="center"/>
    </xf>
    <xf numFmtId="0" fontId="24" fillId="4" borderId="24" xfId="0" applyFont="1" applyFill="1" applyBorder="1" applyAlignment="1">
      <alignment vertical="center" wrapText="1"/>
    </xf>
    <xf numFmtId="0" fontId="24" fillId="6" borderId="27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left" vertical="center" wrapText="1"/>
    </xf>
    <xf numFmtId="0" fontId="25" fillId="6" borderId="24" xfId="0" applyFont="1" applyFill="1" applyBorder="1" applyAlignment="1">
      <alignment horizontal="left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vertical="center" wrapText="1"/>
    </xf>
    <xf numFmtId="0" fontId="10" fillId="5" borderId="35" xfId="0" applyFont="1" applyFill="1" applyBorder="1" applyAlignment="1" applyProtection="1">
      <alignment horizontal="left" vertical="top" wrapText="1"/>
      <protection locked="0"/>
    </xf>
    <xf numFmtId="10" fontId="25" fillId="2" borderId="0" xfId="2" applyNumberFormat="1" applyFont="1" applyFill="1"/>
    <xf numFmtId="0" fontId="24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25" fillId="4" borderId="8" xfId="0" applyFont="1" applyFill="1" applyBorder="1" applyAlignment="1">
      <alignment vertical="center"/>
    </xf>
    <xf numFmtId="0" fontId="25" fillId="5" borderId="3" xfId="0" applyFont="1" applyFill="1" applyBorder="1" applyAlignment="1" applyProtection="1">
      <alignment horizontal="center" vertical="center"/>
      <protection locked="0"/>
    </xf>
    <xf numFmtId="0" fontId="25" fillId="5" borderId="9" xfId="0" applyFont="1" applyFill="1" applyBorder="1" applyAlignment="1" applyProtection="1">
      <alignment horizontal="center" vertical="center"/>
      <protection locked="0"/>
    </xf>
    <xf numFmtId="0" fontId="25" fillId="4" borderId="8" xfId="0" applyFont="1" applyFill="1" applyBorder="1" applyAlignment="1" applyProtection="1">
      <alignment vertical="center"/>
      <protection locked="0"/>
    </xf>
    <xf numFmtId="0" fontId="25" fillId="4" borderId="10" xfId="0" applyFont="1" applyFill="1" applyBorder="1" applyAlignment="1" applyProtection="1">
      <alignment vertical="center"/>
      <protection locked="0"/>
    </xf>
    <xf numFmtId="0" fontId="25" fillId="5" borderId="11" xfId="0" applyFont="1" applyFill="1" applyBorder="1" applyAlignment="1" applyProtection="1">
      <alignment horizontal="center" vertical="center"/>
      <protection locked="0"/>
    </xf>
    <xf numFmtId="0" fontId="25" fillId="5" borderId="12" xfId="0" applyFont="1" applyFill="1" applyBorder="1" applyAlignment="1" applyProtection="1">
      <alignment horizontal="center" vertical="center"/>
      <protection locked="0"/>
    </xf>
    <xf numFmtId="0" fontId="24" fillId="5" borderId="3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horizontal="left" vertical="center"/>
    </xf>
    <xf numFmtId="0" fontId="25" fillId="4" borderId="23" xfId="0" applyFont="1" applyFill="1" applyBorder="1" applyAlignment="1">
      <alignment horizontal="left" vertical="center" wrapText="1"/>
    </xf>
    <xf numFmtId="0" fontId="25" fillId="4" borderId="24" xfId="0" applyFont="1" applyFill="1" applyBorder="1" applyAlignment="1">
      <alignment horizontal="left" vertical="center" wrapText="1"/>
    </xf>
    <xf numFmtId="0" fontId="25" fillId="4" borderId="25" xfId="0" applyFont="1" applyFill="1" applyBorder="1" applyAlignment="1">
      <alignment horizontal="left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14" fontId="24" fillId="6" borderId="23" xfId="0" applyNumberFormat="1" applyFont="1" applyFill="1" applyBorder="1" applyAlignment="1">
      <alignment horizontal="center" vertical="center" wrapText="1"/>
    </xf>
    <xf numFmtId="14" fontId="24" fillId="6" borderId="24" xfId="0" applyNumberFormat="1" applyFont="1" applyFill="1" applyBorder="1" applyAlignment="1">
      <alignment horizontal="center" vertical="center" wrapText="1"/>
    </xf>
    <xf numFmtId="14" fontId="24" fillId="6" borderId="25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24" fillId="4" borderId="37" xfId="0" applyFont="1" applyFill="1" applyBorder="1" applyAlignment="1">
      <alignment horizontal="left" vertical="center" wrapText="1"/>
    </xf>
    <xf numFmtId="0" fontId="25" fillId="6" borderId="27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8" fillId="5" borderId="23" xfId="0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center" vertical="top" wrapText="1"/>
    </xf>
    <xf numFmtId="0" fontId="24" fillId="6" borderId="24" xfId="0" applyFont="1" applyFill="1" applyBorder="1" applyAlignment="1">
      <alignment horizontal="center" vertical="top" wrapText="1"/>
    </xf>
    <xf numFmtId="0" fontId="24" fillId="6" borderId="25" xfId="0" applyFont="1" applyFill="1" applyBorder="1" applyAlignment="1">
      <alignment horizontal="center" vertical="top" wrapText="1"/>
    </xf>
    <xf numFmtId="14" fontId="24" fillId="2" borderId="0" xfId="0" applyNumberFormat="1" applyFont="1" applyFill="1" applyAlignment="1">
      <alignment horizontal="center"/>
    </xf>
    <xf numFmtId="0" fontId="29" fillId="5" borderId="23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6" borderId="34" xfId="0" applyFont="1" applyFill="1" applyBorder="1" applyAlignment="1">
      <alignment horizontal="left"/>
    </xf>
    <xf numFmtId="0" fontId="10" fillId="6" borderId="24" xfId="0" applyFont="1" applyFill="1" applyBorder="1" applyAlignment="1">
      <alignment horizontal="left"/>
    </xf>
    <xf numFmtId="0" fontId="10" fillId="6" borderId="35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wrapText="1"/>
    </xf>
    <xf numFmtId="0" fontId="11" fillId="4" borderId="24" xfId="0" applyFont="1" applyFill="1" applyBorder="1" applyAlignment="1">
      <alignment horizontal="left" wrapText="1"/>
    </xf>
    <xf numFmtId="0" fontId="11" fillId="4" borderId="35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23" xfId="0" applyFont="1" applyFill="1" applyBorder="1" applyAlignment="1" applyProtection="1">
      <alignment horizontal="left" vertical="top" wrapText="1"/>
      <protection locked="0"/>
    </xf>
    <xf numFmtId="0" fontId="10" fillId="5" borderId="24" xfId="0" applyFont="1" applyFill="1" applyBorder="1" applyAlignment="1" applyProtection="1">
      <alignment horizontal="left" vertical="top" wrapText="1"/>
      <protection locked="0"/>
    </xf>
    <xf numFmtId="0" fontId="10" fillId="5" borderId="35" xfId="0" applyFont="1" applyFill="1" applyBorder="1" applyAlignment="1" applyProtection="1">
      <alignment horizontal="left" vertical="top" wrapText="1"/>
      <protection locked="0"/>
    </xf>
    <xf numFmtId="0" fontId="10" fillId="5" borderId="23" xfId="0" applyFont="1" applyFill="1" applyBorder="1" applyAlignment="1" applyProtection="1">
      <alignment horizontal="left" vertical="top"/>
      <protection locked="0"/>
    </xf>
    <xf numFmtId="0" fontId="10" fillId="5" borderId="24" xfId="0" applyFont="1" applyFill="1" applyBorder="1" applyAlignment="1" applyProtection="1">
      <alignment horizontal="left" vertical="top"/>
      <protection locked="0"/>
    </xf>
    <xf numFmtId="0" fontId="10" fillId="5" borderId="35" xfId="0" applyFont="1" applyFill="1" applyBorder="1" applyAlignment="1" applyProtection="1">
      <alignment horizontal="left" vertical="top"/>
      <protection locked="0"/>
    </xf>
    <xf numFmtId="0" fontId="10" fillId="4" borderId="34" xfId="0" applyFont="1" applyFill="1" applyBorder="1" applyAlignment="1">
      <alignment horizontal="left"/>
    </xf>
    <xf numFmtId="0" fontId="10" fillId="4" borderId="24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left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3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0" fontId="16" fillId="5" borderId="38" xfId="0" applyFont="1" applyFill="1" applyBorder="1" applyAlignment="1" applyProtection="1">
      <alignment horizontal="left" vertical="top" wrapText="1"/>
      <protection locked="0"/>
    </xf>
    <xf numFmtId="0" fontId="16" fillId="5" borderId="28" xfId="0" applyFont="1" applyFill="1" applyBorder="1" applyAlignment="1" applyProtection="1">
      <alignment horizontal="left" vertical="top" wrapText="1"/>
      <protection locked="0"/>
    </xf>
    <xf numFmtId="0" fontId="16" fillId="5" borderId="39" xfId="0" applyFont="1" applyFill="1" applyBorder="1" applyAlignment="1" applyProtection="1">
      <alignment horizontal="left" vertical="top" wrapText="1"/>
      <protection locked="0"/>
    </xf>
    <xf numFmtId="0" fontId="16" fillId="5" borderId="49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Alignment="1" applyProtection="1">
      <alignment horizontal="left" vertical="top" wrapText="1"/>
      <protection locked="0"/>
    </xf>
    <xf numFmtId="0" fontId="16" fillId="5" borderId="36" xfId="0" applyFont="1" applyFill="1" applyBorder="1" applyAlignment="1" applyProtection="1">
      <alignment horizontal="left" vertical="top" wrapText="1"/>
      <protection locked="0"/>
    </xf>
    <xf numFmtId="0" fontId="16" fillId="5" borderId="41" xfId="0" applyFont="1" applyFill="1" applyBorder="1" applyAlignment="1" applyProtection="1">
      <alignment horizontal="left" vertical="top" wrapText="1"/>
      <protection locked="0"/>
    </xf>
    <xf numFmtId="0" fontId="16" fillId="5" borderId="26" xfId="0" applyFont="1" applyFill="1" applyBorder="1" applyAlignment="1" applyProtection="1">
      <alignment horizontal="left" vertical="top" wrapText="1"/>
      <protection locked="0"/>
    </xf>
    <xf numFmtId="0" fontId="16" fillId="5" borderId="48" xfId="0" applyFont="1" applyFill="1" applyBorder="1" applyAlignment="1" applyProtection="1">
      <alignment horizontal="left" vertical="top" wrapText="1"/>
      <protection locked="0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30" fillId="4" borderId="5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horizontal="left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3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19" fillId="6" borderId="34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19" fillId="6" borderId="35" xfId="0" applyFont="1" applyFill="1" applyBorder="1" applyAlignment="1">
      <alignment horizontal="center"/>
    </xf>
    <xf numFmtId="164" fontId="22" fillId="5" borderId="11" xfId="1" applyNumberFormat="1" applyFont="1" applyFill="1" applyBorder="1" applyAlignment="1" applyProtection="1">
      <alignment horizontal="right"/>
      <protection locked="0"/>
    </xf>
    <xf numFmtId="0" fontId="23" fillId="5" borderId="12" xfId="0" applyFont="1" applyFill="1" applyBorder="1" applyAlignment="1" applyProtection="1">
      <alignment horizontal="right"/>
      <protection locked="0"/>
    </xf>
    <xf numFmtId="0" fontId="19" fillId="4" borderId="46" xfId="0" applyFont="1" applyFill="1" applyBorder="1" applyAlignment="1">
      <alignment horizontal="left" vertical="top" wrapText="1"/>
    </xf>
    <xf numFmtId="0" fontId="19" fillId="4" borderId="40" xfId="0" applyFont="1" applyFill="1" applyBorder="1" applyAlignment="1">
      <alignment horizontal="left" vertical="top" wrapText="1"/>
    </xf>
    <xf numFmtId="0" fontId="19" fillId="4" borderId="47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0" fillId="6" borderId="41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23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/>
      <protection locked="0"/>
    </xf>
    <xf numFmtId="0" fontId="20" fillId="6" borderId="3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44" fontId="19" fillId="5" borderId="6" xfId="1" applyFont="1" applyFill="1" applyBorder="1" applyAlignment="1">
      <alignment horizontal="center" vertical="top" wrapText="1"/>
    </xf>
    <xf numFmtId="44" fontId="19" fillId="5" borderId="7" xfId="1" applyFont="1" applyFill="1" applyBorder="1" applyAlignment="1">
      <alignment horizontal="center" vertical="top" wrapText="1"/>
    </xf>
    <xf numFmtId="44" fontId="19" fillId="5" borderId="3" xfId="1" applyFont="1" applyFill="1" applyBorder="1" applyAlignment="1">
      <alignment horizontal="center" vertical="top" wrapText="1"/>
    </xf>
    <xf numFmtId="44" fontId="19" fillId="5" borderId="9" xfId="1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left" vertical="center"/>
    </xf>
    <xf numFmtId="0" fontId="0" fillId="4" borderId="22" xfId="0" applyFill="1" applyBorder="1"/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5" fillId="4" borderId="25" xfId="0" applyFont="1" applyFill="1" applyBorder="1" applyAlignment="1">
      <alignment horizontal="left" vertical="center"/>
    </xf>
    <xf numFmtId="0" fontId="15" fillId="4" borderId="23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5" fillId="4" borderId="25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wrapText="1"/>
    </xf>
    <xf numFmtId="0" fontId="16" fillId="5" borderId="27" xfId="0" applyFont="1" applyFill="1" applyBorder="1" applyAlignment="1" applyProtection="1">
      <alignment horizontal="left" vertical="top" wrapText="1"/>
      <protection locked="0"/>
    </xf>
    <xf numFmtId="0" fontId="16" fillId="5" borderId="29" xfId="0" applyFont="1" applyFill="1" applyBorder="1" applyAlignment="1" applyProtection="1">
      <alignment horizontal="left" vertical="top" wrapText="1"/>
      <protection locked="0"/>
    </xf>
    <xf numFmtId="0" fontId="16" fillId="5" borderId="30" xfId="0" applyFont="1" applyFill="1" applyBorder="1" applyAlignment="1" applyProtection="1">
      <alignment horizontal="left" vertical="top" wrapText="1"/>
      <protection locked="0"/>
    </xf>
    <xf numFmtId="0" fontId="16" fillId="5" borderId="31" xfId="0" applyFont="1" applyFill="1" applyBorder="1" applyAlignment="1" applyProtection="1">
      <alignment horizontal="left" vertical="top" wrapText="1"/>
      <protection locked="0"/>
    </xf>
    <xf numFmtId="0" fontId="16" fillId="5" borderId="32" xfId="0" applyFont="1" applyFill="1" applyBorder="1" applyAlignment="1" applyProtection="1">
      <alignment horizontal="left" vertical="top" wrapText="1"/>
      <protection locked="0"/>
    </xf>
    <xf numFmtId="0" fontId="16" fillId="5" borderId="37" xfId="0" applyFont="1" applyFill="1" applyBorder="1" applyAlignment="1" applyProtection="1">
      <alignment horizontal="left" vertical="top" wrapText="1"/>
      <protection locked="0"/>
    </xf>
    <xf numFmtId="0" fontId="15" fillId="6" borderId="23" xfId="0" applyFont="1" applyFill="1" applyBorder="1" applyAlignment="1">
      <alignment horizontal="left"/>
    </xf>
    <xf numFmtId="0" fontId="15" fillId="6" borderId="24" xfId="0" applyFont="1" applyFill="1" applyBorder="1" applyAlignment="1">
      <alignment horizontal="left"/>
    </xf>
    <xf numFmtId="0" fontId="15" fillId="6" borderId="25" xfId="0" applyFont="1" applyFill="1" applyBorder="1" applyAlignment="1">
      <alignment horizontal="left"/>
    </xf>
    <xf numFmtId="0" fontId="15" fillId="5" borderId="23" xfId="0" applyFont="1" applyFill="1" applyBorder="1" applyAlignment="1" applyProtection="1">
      <alignment horizontal="left" vertical="top"/>
      <protection locked="0"/>
    </xf>
    <xf numFmtId="0" fontId="15" fillId="5" borderId="24" xfId="0" applyFont="1" applyFill="1" applyBorder="1" applyAlignment="1" applyProtection="1">
      <alignment horizontal="left" vertical="top"/>
      <protection locked="0"/>
    </xf>
    <xf numFmtId="0" fontId="15" fillId="5" borderId="25" xfId="0" applyFont="1" applyFill="1" applyBorder="1" applyAlignment="1" applyProtection="1">
      <alignment horizontal="left" vertical="top"/>
      <protection locked="0"/>
    </xf>
    <xf numFmtId="0" fontId="13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/>
    </xf>
    <xf numFmtId="0" fontId="6" fillId="4" borderId="23" xfId="0" applyFont="1" applyFill="1" applyBorder="1" applyAlignment="1">
      <alignment horizontal="left" wrapText="1"/>
    </xf>
    <xf numFmtId="0" fontId="6" fillId="4" borderId="24" xfId="0" applyFont="1" applyFill="1" applyBorder="1" applyAlignment="1">
      <alignment horizontal="left" wrapText="1"/>
    </xf>
    <xf numFmtId="0" fontId="6" fillId="4" borderId="25" xfId="0" applyFont="1" applyFill="1" applyBorder="1" applyAlignment="1">
      <alignment horizontal="left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 applyProtection="1">
      <alignment horizontal="left" vertical="top" wrapText="1"/>
      <protection locked="0"/>
    </xf>
    <xf numFmtId="0" fontId="10" fillId="5" borderId="23" xfId="0" applyFont="1" applyFill="1" applyBorder="1" applyAlignment="1" applyProtection="1">
      <alignment horizontal="center" vertical="top" wrapText="1"/>
      <protection locked="0"/>
    </xf>
    <xf numFmtId="0" fontId="10" fillId="5" borderId="25" xfId="0" applyFont="1" applyFill="1" applyBorder="1" applyAlignment="1" applyProtection="1">
      <alignment horizontal="center" vertical="top" wrapText="1"/>
      <protection locked="0"/>
    </xf>
    <xf numFmtId="0" fontId="10" fillId="5" borderId="23" xfId="0" applyFont="1" applyFill="1" applyBorder="1" applyAlignment="1" applyProtection="1">
      <alignment horizontal="left" vertical="center" wrapText="1"/>
      <protection locked="0"/>
    </xf>
    <xf numFmtId="0" fontId="10" fillId="5" borderId="25" xfId="0" applyFont="1" applyFill="1" applyBorder="1" applyAlignment="1" applyProtection="1">
      <alignment horizontal="left"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4" borderId="25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WESB\MWESB-Quarterly_Equity-Report%207-1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GC MWESB"/>
      <sheetName val="Categories by Trade"/>
      <sheetName val="Trade by Race Ethnicity"/>
      <sheetName val="MBE"/>
      <sheetName val="Equity Grid"/>
      <sheetName val="Management Agent"/>
      <sheetName val="Resident-Supportive Services "/>
    </sheetNames>
    <sheetDataSet>
      <sheetData sheetId="0"/>
      <sheetData sheetId="1"/>
      <sheetData sheetId="2"/>
      <sheetData sheetId="3"/>
      <sheetData sheetId="4">
        <row r="9">
          <cell r="B9" t="str">
            <v>Minority Owned Business  (MBE) AUTOFILL</v>
          </cell>
        </row>
        <row r="10">
          <cell r="B10" t="str">
            <v>Woman Owned Business  (WBE)</v>
          </cell>
        </row>
        <row r="11">
          <cell r="B11" t="str">
            <v>Service-Disabled Veteran Business Enterprise (SDVBE)</v>
          </cell>
        </row>
        <row r="12">
          <cell r="B12" t="str">
            <v>Emerging Small Business  (ESB)</v>
          </cell>
        </row>
        <row r="56">
          <cell r="C56" t="str">
            <v/>
          </cell>
          <cell r="D56" t="str">
            <v/>
          </cell>
          <cell r="E56" t="str">
            <v/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zoomScale="130" zoomScaleNormal="130" workbookViewId="0">
      <selection activeCell="L16" sqref="L16"/>
    </sheetView>
  </sheetViews>
  <sheetFormatPr defaultColWidth="9" defaultRowHeight="14" x14ac:dyDescent="0.3"/>
  <cols>
    <col min="1" max="1" width="4.08203125" style="148" customWidth="1"/>
    <col min="2" max="2" width="24" style="148" customWidth="1"/>
    <col min="3" max="3" width="6.33203125" style="148" customWidth="1"/>
    <col min="4" max="4" width="11.83203125" style="148" customWidth="1"/>
    <col min="5" max="5" width="4.58203125" style="148" customWidth="1"/>
    <col min="6" max="6" width="1.33203125" style="148" customWidth="1"/>
    <col min="7" max="7" width="5.83203125" style="148" customWidth="1"/>
    <col min="8" max="8" width="17.08203125" style="148" customWidth="1"/>
    <col min="9" max="16384" width="9" style="148"/>
  </cols>
  <sheetData>
    <row r="1" spans="2:11" ht="15" customHeight="1" x14ac:dyDescent="0.3"/>
    <row r="2" spans="2:11" ht="50.25" customHeight="1" x14ac:dyDescent="0.3">
      <c r="B2" s="198" t="s">
        <v>148</v>
      </c>
      <c r="C2" s="199"/>
      <c r="D2" s="199"/>
      <c r="E2" s="199"/>
      <c r="F2" s="199"/>
      <c r="G2" s="199"/>
      <c r="H2" s="200"/>
    </row>
    <row r="3" spans="2:11" ht="20.149999999999999" customHeight="1" x14ac:dyDescent="0.3">
      <c r="B3" s="210" t="s">
        <v>82</v>
      </c>
      <c r="C3" s="211"/>
      <c r="D3" s="211"/>
      <c r="E3" s="211"/>
      <c r="F3" s="211"/>
      <c r="G3" s="211"/>
      <c r="H3" s="212"/>
      <c r="J3" s="220"/>
      <c r="K3" s="220"/>
    </row>
    <row r="4" spans="2:11" ht="20.149999999999999" customHeight="1" x14ac:dyDescent="0.3">
      <c r="B4" s="204"/>
      <c r="C4" s="205"/>
      <c r="D4" s="205"/>
      <c r="E4" s="205"/>
      <c r="F4" s="205"/>
      <c r="G4" s="205"/>
      <c r="H4" s="206"/>
    </row>
    <row r="5" spans="2:11" ht="45.75" customHeight="1" x14ac:dyDescent="0.3">
      <c r="B5" s="201" t="s">
        <v>140</v>
      </c>
      <c r="C5" s="202"/>
      <c r="D5" s="202"/>
      <c r="E5" s="202"/>
      <c r="F5" s="202"/>
      <c r="G5" s="202"/>
      <c r="H5" s="203"/>
    </row>
    <row r="6" spans="2:11" ht="22.5" customHeight="1" x14ac:dyDescent="0.3">
      <c r="B6" s="207" t="s">
        <v>101</v>
      </c>
      <c r="C6" s="208"/>
      <c r="D6" s="208"/>
      <c r="E6" s="208"/>
      <c r="F6" s="208"/>
      <c r="G6" s="208"/>
      <c r="H6" s="209"/>
    </row>
    <row r="7" spans="2:11" ht="18" customHeight="1" x14ac:dyDescent="0.3">
      <c r="B7" s="149" t="s">
        <v>80</v>
      </c>
      <c r="C7" s="150"/>
      <c r="D7" s="195" t="s">
        <v>141</v>
      </c>
      <c r="E7" s="196"/>
      <c r="F7" s="196"/>
      <c r="G7" s="196"/>
      <c r="H7" s="197"/>
    </row>
    <row r="8" spans="2:11" ht="20.149999999999999" customHeight="1" x14ac:dyDescent="0.3">
      <c r="B8" s="151" t="s">
        <v>139</v>
      </c>
      <c r="C8" s="152"/>
      <c r="D8" s="152"/>
      <c r="E8" s="152"/>
      <c r="F8" s="152"/>
      <c r="G8" s="153"/>
      <c r="H8" s="154"/>
    </row>
    <row r="9" spans="2:11" ht="20.149999999999999" customHeight="1" x14ac:dyDescent="0.3">
      <c r="B9" s="177" t="s">
        <v>155</v>
      </c>
      <c r="C9" s="224"/>
      <c r="D9" s="224"/>
      <c r="E9" s="224"/>
      <c r="F9" s="224"/>
      <c r="G9" s="224"/>
      <c r="H9" s="224"/>
    </row>
    <row r="10" spans="2:11" ht="20.149999999999999" customHeight="1" x14ac:dyDescent="0.3">
      <c r="B10" s="176" t="s">
        <v>147</v>
      </c>
      <c r="C10" s="221" t="s">
        <v>1</v>
      </c>
      <c r="D10" s="222"/>
      <c r="E10" s="222"/>
      <c r="F10" s="222"/>
      <c r="G10" s="222"/>
      <c r="H10" s="223"/>
    </row>
    <row r="11" spans="2:11" ht="20.149999999999999" customHeight="1" x14ac:dyDescent="0.3">
      <c r="B11" s="176" t="s">
        <v>125</v>
      </c>
      <c r="C11" s="221"/>
      <c r="D11" s="222"/>
      <c r="E11" s="222"/>
      <c r="F11" s="222"/>
      <c r="G11" s="222"/>
      <c r="H11" s="223"/>
    </row>
    <row r="12" spans="2:11" ht="20.149999999999999" customHeight="1" x14ac:dyDescent="0.3">
      <c r="B12" s="176" t="s">
        <v>161</v>
      </c>
      <c r="C12" s="213"/>
      <c r="D12" s="214"/>
      <c r="E12" s="214"/>
      <c r="F12" s="214"/>
      <c r="G12" s="214"/>
      <c r="H12" s="215"/>
    </row>
    <row r="13" spans="2:11" ht="20.149999999999999" customHeight="1" x14ac:dyDescent="0.3">
      <c r="B13" s="176" t="s">
        <v>154</v>
      </c>
      <c r="C13" s="213"/>
      <c r="D13" s="214"/>
      <c r="E13" s="214"/>
      <c r="F13" s="214"/>
      <c r="G13" s="214"/>
      <c r="H13" s="215"/>
    </row>
    <row r="14" spans="2:11" ht="20.149999999999999" customHeight="1" x14ac:dyDescent="0.3">
      <c r="B14" s="176" t="s">
        <v>162</v>
      </c>
      <c r="C14" s="213"/>
      <c r="D14" s="214"/>
      <c r="E14" s="214"/>
      <c r="F14" s="214"/>
      <c r="G14" s="214"/>
      <c r="H14" s="215"/>
    </row>
    <row r="15" spans="2:11" ht="36" customHeight="1" x14ac:dyDescent="0.3">
      <c r="B15" s="193" t="s">
        <v>163</v>
      </c>
      <c r="C15" s="216"/>
      <c r="D15" s="216"/>
      <c r="E15" s="216"/>
      <c r="F15" s="216"/>
      <c r="G15" s="216"/>
      <c r="H15" s="194"/>
    </row>
    <row r="16" spans="2:11" ht="18" customHeight="1" x14ac:dyDescent="0.3">
      <c r="B16" s="217" t="s">
        <v>1</v>
      </c>
      <c r="C16" s="218"/>
      <c r="D16" s="218"/>
      <c r="E16" s="218"/>
      <c r="F16" s="218"/>
      <c r="G16" s="218"/>
      <c r="H16" s="219"/>
    </row>
    <row r="17" spans="2:10" x14ac:dyDescent="0.3">
      <c r="B17" s="193" t="s">
        <v>164</v>
      </c>
      <c r="C17" s="194"/>
      <c r="D17" s="195" t="s">
        <v>165</v>
      </c>
      <c r="E17" s="196"/>
      <c r="F17" s="196"/>
      <c r="G17" s="196"/>
      <c r="H17" s="197"/>
    </row>
    <row r="18" spans="2:10" ht="72" customHeight="1" x14ac:dyDescent="0.3">
      <c r="B18" s="178" t="s">
        <v>171</v>
      </c>
      <c r="C18" s="179"/>
      <c r="D18" s="179"/>
      <c r="E18" s="179"/>
      <c r="F18" s="180"/>
      <c r="G18" s="181" t="s">
        <v>96</v>
      </c>
      <c r="H18" s="182"/>
    </row>
    <row r="19" spans="2:10" ht="20.149999999999999" customHeight="1" x14ac:dyDescent="0.3">
      <c r="B19" s="155"/>
      <c r="C19" s="156"/>
      <c r="D19" s="156"/>
      <c r="E19" s="156"/>
      <c r="F19" s="156"/>
      <c r="G19" s="157"/>
      <c r="H19" s="158"/>
    </row>
    <row r="20" spans="2:10" ht="20.149999999999999" customHeight="1" x14ac:dyDescent="0.3">
      <c r="B20" s="190"/>
      <c r="C20" s="191"/>
      <c r="D20" s="191"/>
      <c r="E20" s="191"/>
      <c r="F20" s="191"/>
      <c r="G20" s="191"/>
      <c r="H20" s="192"/>
    </row>
    <row r="21" spans="2:10" ht="33" customHeight="1" x14ac:dyDescent="0.3">
      <c r="B21" s="193" t="s">
        <v>166</v>
      </c>
      <c r="C21" s="194"/>
      <c r="D21" s="195" t="s">
        <v>170</v>
      </c>
      <c r="E21" s="196"/>
      <c r="F21" s="196"/>
      <c r="G21" s="196"/>
      <c r="H21" s="197"/>
    </row>
    <row r="22" spans="2:10" ht="80.5" customHeight="1" x14ac:dyDescent="0.3">
      <c r="B22" s="178" t="s">
        <v>169</v>
      </c>
      <c r="C22" s="179"/>
      <c r="D22" s="179"/>
      <c r="E22" s="179"/>
      <c r="F22" s="180"/>
      <c r="G22" s="181" t="s">
        <v>104</v>
      </c>
      <c r="H22" s="182"/>
    </row>
    <row r="23" spans="2:10" ht="20.149999999999999" customHeight="1" x14ac:dyDescent="0.3">
      <c r="B23" s="190" t="s">
        <v>1</v>
      </c>
      <c r="C23" s="191"/>
      <c r="D23" s="191"/>
      <c r="E23" s="191"/>
      <c r="F23" s="191"/>
      <c r="G23" s="191"/>
      <c r="H23" s="192"/>
      <c r="J23" s="148" t="s">
        <v>1</v>
      </c>
    </row>
    <row r="24" spans="2:10" x14ac:dyDescent="0.3">
      <c r="B24" s="149" t="s">
        <v>167</v>
      </c>
      <c r="C24" s="159"/>
      <c r="D24" s="159"/>
      <c r="E24" s="159"/>
      <c r="F24" s="159"/>
      <c r="G24" s="183" t="s">
        <v>168</v>
      </c>
      <c r="H24" s="184"/>
    </row>
    <row r="25" spans="2:10" ht="20.149999999999999" customHeight="1" x14ac:dyDescent="0.3">
      <c r="B25" s="161"/>
      <c r="C25" s="162"/>
      <c r="D25" s="162"/>
      <c r="E25" s="162"/>
      <c r="F25" s="162"/>
      <c r="G25" s="185" t="s">
        <v>97</v>
      </c>
      <c r="H25" s="186"/>
    </row>
    <row r="26" spans="2:10" x14ac:dyDescent="0.3">
      <c r="B26" s="187" t="s">
        <v>1</v>
      </c>
      <c r="C26" s="188"/>
      <c r="D26" s="188"/>
      <c r="E26" s="188"/>
      <c r="F26" s="188"/>
      <c r="G26" s="188"/>
      <c r="H26" s="189"/>
    </row>
  </sheetData>
  <sheetProtection selectLockedCells="1"/>
  <mergeCells count="28">
    <mergeCell ref="J3:K3"/>
    <mergeCell ref="D7:H7"/>
    <mergeCell ref="C10:H10"/>
    <mergeCell ref="C11:H11"/>
    <mergeCell ref="C12:H12"/>
    <mergeCell ref="C9:H9"/>
    <mergeCell ref="B18:F18"/>
    <mergeCell ref="G18:H18"/>
    <mergeCell ref="B21:C21"/>
    <mergeCell ref="D21:H21"/>
    <mergeCell ref="B2:H2"/>
    <mergeCell ref="B5:H5"/>
    <mergeCell ref="B4:H4"/>
    <mergeCell ref="B6:H6"/>
    <mergeCell ref="B3:H3"/>
    <mergeCell ref="B20:H20"/>
    <mergeCell ref="C13:H13"/>
    <mergeCell ref="C14:H14"/>
    <mergeCell ref="B15:H15"/>
    <mergeCell ref="B16:H16"/>
    <mergeCell ref="B17:C17"/>
    <mergeCell ref="D17:H17"/>
    <mergeCell ref="B22:F22"/>
    <mergeCell ref="G22:H22"/>
    <mergeCell ref="G24:H24"/>
    <mergeCell ref="G25:H25"/>
    <mergeCell ref="B26:H26"/>
    <mergeCell ref="B23:H23"/>
  </mergeCells>
  <printOptions horizontalCentered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8"/>
  <sheetViews>
    <sheetView zoomScale="84" zoomScaleNormal="84" zoomScalePageLayoutView="86" workbookViewId="0">
      <selection activeCell="C7" sqref="C7:G7"/>
    </sheetView>
  </sheetViews>
  <sheetFormatPr defaultColWidth="9" defaultRowHeight="14" x14ac:dyDescent="0.3"/>
  <cols>
    <col min="1" max="1" width="5.33203125" style="7" customWidth="1"/>
    <col min="2" max="2" width="39.08203125" style="7" customWidth="1"/>
    <col min="3" max="3" width="10.5" style="7" customWidth="1"/>
    <col min="4" max="4" width="3.08203125" style="7" customWidth="1"/>
    <col min="5" max="5" width="27" style="7" customWidth="1"/>
    <col min="6" max="6" width="21.83203125" style="7" customWidth="1"/>
    <col min="7" max="7" width="11.5" style="7" customWidth="1"/>
    <col min="8" max="8" width="10.58203125" style="7" customWidth="1"/>
    <col min="9" max="16384" width="9" style="7"/>
  </cols>
  <sheetData>
    <row r="1" spans="2:7" ht="15" customHeight="1" thickBot="1" x14ac:dyDescent="0.35"/>
    <row r="2" spans="2:7" ht="39.75" customHeight="1" x14ac:dyDescent="0.3">
      <c r="B2" s="225" t="s">
        <v>175</v>
      </c>
      <c r="C2" s="226"/>
      <c r="D2" s="226"/>
      <c r="E2" s="226"/>
      <c r="F2" s="226"/>
      <c r="G2" s="227"/>
    </row>
    <row r="3" spans="2:7" ht="27.75" customHeight="1" x14ac:dyDescent="0.3">
      <c r="B3" s="163" t="s">
        <v>147</v>
      </c>
      <c r="C3" s="241" t="s">
        <v>1</v>
      </c>
      <c r="D3" s="241"/>
      <c r="E3" s="241"/>
      <c r="F3" s="241"/>
      <c r="G3" s="242"/>
    </row>
    <row r="4" spans="2:7" ht="25.4" customHeight="1" x14ac:dyDescent="0.3">
      <c r="B4" s="163" t="s">
        <v>125</v>
      </c>
      <c r="C4" s="241" t="s">
        <v>1</v>
      </c>
      <c r="D4" s="241"/>
      <c r="E4" s="241"/>
      <c r="F4" s="241"/>
      <c r="G4" s="242"/>
    </row>
    <row r="5" spans="2:7" ht="25.4" customHeight="1" x14ac:dyDescent="0.3">
      <c r="B5" s="163" t="s">
        <v>124</v>
      </c>
      <c r="C5" s="241" t="s">
        <v>1</v>
      </c>
      <c r="D5" s="241"/>
      <c r="E5" s="241"/>
      <c r="F5" s="241"/>
      <c r="G5" s="242"/>
    </row>
    <row r="6" spans="2:7" ht="25.4" customHeight="1" x14ac:dyDescent="0.3">
      <c r="B6" s="163" t="s">
        <v>154</v>
      </c>
      <c r="C6" s="241" t="s">
        <v>1</v>
      </c>
      <c r="D6" s="241"/>
      <c r="E6" s="241"/>
      <c r="F6" s="241"/>
      <c r="G6" s="242"/>
    </row>
    <row r="7" spans="2:7" ht="25.4" customHeight="1" x14ac:dyDescent="0.3">
      <c r="B7" s="163" t="s">
        <v>156</v>
      </c>
      <c r="C7" s="252"/>
      <c r="D7" s="253"/>
      <c r="E7" s="253"/>
      <c r="F7" s="253"/>
      <c r="G7" s="254"/>
    </row>
    <row r="8" spans="2:7" ht="25.4" customHeight="1" x14ac:dyDescent="0.3">
      <c r="B8" s="163" t="s">
        <v>157</v>
      </c>
      <c r="C8" s="241" t="s">
        <v>1</v>
      </c>
      <c r="D8" s="241"/>
      <c r="E8" s="241"/>
      <c r="F8" s="241"/>
      <c r="G8" s="242"/>
    </row>
    <row r="9" spans="2:7" ht="33.5" customHeight="1" x14ac:dyDescent="0.3">
      <c r="B9" s="236" t="s">
        <v>152</v>
      </c>
      <c r="C9" s="237"/>
      <c r="D9" s="237"/>
      <c r="E9" s="237"/>
      <c r="F9" s="237"/>
      <c r="G9" s="238"/>
    </row>
    <row r="10" spans="2:7" ht="20.149999999999999" customHeight="1" x14ac:dyDescent="0.3">
      <c r="B10" s="239" t="s">
        <v>150</v>
      </c>
      <c r="C10" s="240"/>
      <c r="D10" s="240"/>
      <c r="E10" s="243" t="s">
        <v>1</v>
      </c>
      <c r="F10" s="244"/>
      <c r="G10" s="245"/>
    </row>
    <row r="11" spans="2:7" ht="20.149999999999999" customHeight="1" x14ac:dyDescent="0.3">
      <c r="B11" s="249" t="s">
        <v>151</v>
      </c>
      <c r="C11" s="250"/>
      <c r="D11" s="251"/>
      <c r="E11" s="78"/>
      <c r="F11" s="79"/>
      <c r="G11" s="164"/>
    </row>
    <row r="12" spans="2:7" ht="20.149999999999999" customHeight="1" x14ac:dyDescent="0.3">
      <c r="B12" s="249" t="s">
        <v>151</v>
      </c>
      <c r="C12" s="250"/>
      <c r="D12" s="251"/>
      <c r="E12" s="78"/>
      <c r="F12" s="79"/>
      <c r="G12" s="164"/>
    </row>
    <row r="13" spans="2:7" ht="25.4" customHeight="1" x14ac:dyDescent="0.3">
      <c r="B13" s="228" t="s">
        <v>151</v>
      </c>
      <c r="C13" s="229"/>
      <c r="D13" s="229"/>
      <c r="E13" s="246" t="s">
        <v>1</v>
      </c>
      <c r="F13" s="247"/>
      <c r="G13" s="248"/>
    </row>
    <row r="14" spans="2:7" ht="43.5" customHeight="1" x14ac:dyDescent="0.3">
      <c r="B14" s="230"/>
      <c r="C14" s="231"/>
      <c r="D14" s="231"/>
      <c r="E14" s="231"/>
      <c r="F14" s="231"/>
      <c r="G14" s="232"/>
    </row>
    <row r="15" spans="2:7" ht="50.15" customHeight="1" x14ac:dyDescent="0.3">
      <c r="B15" s="233" t="s">
        <v>143</v>
      </c>
      <c r="C15" s="234"/>
      <c r="D15" s="234"/>
      <c r="E15" s="234"/>
      <c r="F15" s="234"/>
      <c r="G15" s="235"/>
    </row>
    <row r="16" spans="2:7" ht="50.15" customHeight="1" x14ac:dyDescent="0.3">
      <c r="B16" s="256" t="s">
        <v>1</v>
      </c>
      <c r="C16" s="257"/>
      <c r="D16" s="257"/>
      <c r="E16" s="257"/>
      <c r="F16" s="257"/>
      <c r="G16" s="258"/>
    </row>
    <row r="17" spans="2:7" ht="50.15" customHeight="1" x14ac:dyDescent="0.3">
      <c r="B17" s="259"/>
      <c r="C17" s="260"/>
      <c r="D17" s="260"/>
      <c r="E17" s="260"/>
      <c r="F17" s="260"/>
      <c r="G17" s="261"/>
    </row>
    <row r="18" spans="2:7" ht="24.75" customHeight="1" x14ac:dyDescent="0.3">
      <c r="B18" s="262"/>
      <c r="C18" s="263"/>
      <c r="D18" s="263"/>
      <c r="E18" s="263"/>
      <c r="F18" s="263"/>
      <c r="G18" s="264"/>
    </row>
    <row r="19" spans="2:7" ht="50.15" customHeight="1" thickBot="1" x14ac:dyDescent="0.35">
      <c r="B19" s="265"/>
      <c r="C19" s="266"/>
      <c r="D19" s="266"/>
      <c r="E19" s="266"/>
      <c r="F19" s="266"/>
      <c r="G19" s="267"/>
    </row>
    <row r="20" spans="2:7" ht="50.15" customHeight="1" x14ac:dyDescent="0.3"/>
    <row r="25" spans="2:7" x14ac:dyDescent="0.3">
      <c r="B25" s="255"/>
      <c r="C25" s="255"/>
      <c r="D25" s="255"/>
      <c r="E25" s="255"/>
      <c r="F25" s="255"/>
      <c r="G25" s="255"/>
    </row>
    <row r="26" spans="2:7" x14ac:dyDescent="0.3">
      <c r="B26" s="255"/>
      <c r="C26" s="255"/>
      <c r="D26" s="255"/>
      <c r="E26" s="255"/>
      <c r="F26" s="255"/>
      <c r="G26" s="255"/>
    </row>
    <row r="27" spans="2:7" x14ac:dyDescent="0.3">
      <c r="B27" s="255"/>
      <c r="C27" s="255"/>
      <c r="D27" s="255"/>
      <c r="E27" s="255"/>
      <c r="F27" s="255"/>
      <c r="G27" s="255"/>
    </row>
    <row r="28" spans="2:7" x14ac:dyDescent="0.3">
      <c r="B28" s="255"/>
      <c r="C28" s="255"/>
      <c r="D28" s="255"/>
      <c r="E28" s="255"/>
      <c r="F28" s="255"/>
      <c r="G28" s="255"/>
    </row>
  </sheetData>
  <sheetProtection algorithmName="SHA-512" hashValue="XCEwCfa4NIAHAj4LFC4Otz4L4HIwMKAAcrWApk+L37ChKDpnBAUpIMfgqX31sEpujCLAkkR86mmdC9Cuu7t6PQ==" saltValue="yDs68Qqpro+JaoVdEVpykQ==" spinCount="100000" sheet="1" selectLockedCells="1"/>
  <mergeCells count="22">
    <mergeCell ref="B27:G27"/>
    <mergeCell ref="B28:G28"/>
    <mergeCell ref="B16:G18"/>
    <mergeCell ref="B19:G19"/>
    <mergeCell ref="B25:G25"/>
    <mergeCell ref="B26:G26"/>
    <mergeCell ref="B2:G2"/>
    <mergeCell ref="B13:D13"/>
    <mergeCell ref="B14:G14"/>
    <mergeCell ref="B15:G15"/>
    <mergeCell ref="B9:G9"/>
    <mergeCell ref="B10:D10"/>
    <mergeCell ref="C4:G4"/>
    <mergeCell ref="C5:G5"/>
    <mergeCell ref="C8:G8"/>
    <mergeCell ref="E10:G10"/>
    <mergeCell ref="E13:G13"/>
    <mergeCell ref="B11:D11"/>
    <mergeCell ref="B12:D12"/>
    <mergeCell ref="C6:G6"/>
    <mergeCell ref="C3:G3"/>
    <mergeCell ref="C7:G7"/>
  </mergeCells>
  <pageMargins left="0.7" right="0.7" top="0.25" bottom="0.75" header="0.25" footer="0.3"/>
  <pageSetup scale="70" orientation="portrait" verticalDpi="0" r:id="rId1"/>
  <headerFooter>
    <oddHeader>&amp;C&amp;"Cambria,Bold" &amp;14MWESB Outreach Summary of  Methods</oddHeader>
    <oddFooter>&amp;COHCS - Diversity in multifamily construction contracting outcomes January 2020 - ra/ss 1/27/20 Draft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6"/>
  <sheetViews>
    <sheetView zoomScale="91" zoomScaleNormal="91" workbookViewId="0">
      <selection activeCell="I4" sqref="I4"/>
    </sheetView>
  </sheetViews>
  <sheetFormatPr defaultColWidth="9" defaultRowHeight="14" x14ac:dyDescent="0.3"/>
  <cols>
    <col min="1" max="1" width="3.08203125" style="148" customWidth="1"/>
    <col min="2" max="2" width="25.58203125" style="148" bestFit="1" customWidth="1"/>
    <col min="3" max="3" width="16.58203125" style="148" customWidth="1"/>
    <col min="4" max="4" width="26.33203125" style="148" customWidth="1"/>
    <col min="5" max="5" width="25" style="165" customWidth="1"/>
    <col min="6" max="6" width="21.08203125" style="165" bestFit="1" customWidth="1"/>
    <col min="7" max="7" width="14.1640625" style="148" customWidth="1"/>
    <col min="8" max="8" width="1.5" style="148" bestFit="1" customWidth="1"/>
    <col min="9" max="16384" width="9" style="148"/>
  </cols>
  <sheetData>
    <row r="1" spans="2:7" ht="14.5" thickBot="1" x14ac:dyDescent="0.35"/>
    <row r="2" spans="2:7" ht="30" customHeight="1" x14ac:dyDescent="0.3">
      <c r="B2" s="268" t="s">
        <v>153</v>
      </c>
      <c r="C2" s="269"/>
      <c r="D2" s="269"/>
      <c r="E2" s="269"/>
      <c r="F2" s="270"/>
    </row>
    <row r="3" spans="2:7" ht="20.149999999999999" customHeight="1" x14ac:dyDescent="0.3">
      <c r="B3" s="271"/>
      <c r="C3" s="272"/>
      <c r="D3" s="272"/>
      <c r="E3" s="272"/>
      <c r="F3" s="273"/>
    </row>
    <row r="4" spans="2:7" ht="57.75" customHeight="1" x14ac:dyDescent="0.3">
      <c r="B4" s="166" t="s">
        <v>61</v>
      </c>
      <c r="C4" s="160" t="s">
        <v>68</v>
      </c>
      <c r="D4" s="160" t="s">
        <v>173</v>
      </c>
      <c r="E4" s="160" t="s">
        <v>174</v>
      </c>
      <c r="F4" s="167" t="s">
        <v>149</v>
      </c>
      <c r="G4" s="168"/>
    </row>
    <row r="5" spans="2:7" x14ac:dyDescent="0.3">
      <c r="B5" s="169" t="s">
        <v>0</v>
      </c>
      <c r="C5" s="170"/>
      <c r="D5" s="170"/>
      <c r="E5" s="170"/>
      <c r="F5" s="171"/>
    </row>
    <row r="6" spans="2:7" x14ac:dyDescent="0.3">
      <c r="B6" s="169" t="s">
        <v>2</v>
      </c>
      <c r="C6" s="170" t="s">
        <v>1</v>
      </c>
      <c r="D6" s="170"/>
      <c r="E6" s="170"/>
      <c r="F6" s="171"/>
    </row>
    <row r="7" spans="2:7" x14ac:dyDescent="0.3">
      <c r="B7" s="169" t="s">
        <v>3</v>
      </c>
      <c r="C7" s="170" t="s">
        <v>1</v>
      </c>
      <c r="D7" s="170"/>
      <c r="E7" s="170" t="s">
        <v>1</v>
      </c>
      <c r="F7" s="171"/>
    </row>
    <row r="8" spans="2:7" x14ac:dyDescent="0.3">
      <c r="B8" s="169" t="s">
        <v>4</v>
      </c>
      <c r="C8" s="170"/>
      <c r="D8" s="170"/>
      <c r="E8" s="170"/>
      <c r="F8" s="171"/>
    </row>
    <row r="9" spans="2:7" x14ac:dyDescent="0.3">
      <c r="B9" s="169" t="s">
        <v>5</v>
      </c>
      <c r="C9" s="170"/>
      <c r="D9" s="170"/>
      <c r="E9" s="170" t="s">
        <v>1</v>
      </c>
      <c r="F9" s="171"/>
    </row>
    <row r="10" spans="2:7" x14ac:dyDescent="0.3">
      <c r="B10" s="169" t="s">
        <v>6</v>
      </c>
      <c r="C10" s="170"/>
      <c r="D10" s="170"/>
      <c r="E10" s="170"/>
      <c r="F10" s="171"/>
    </row>
    <row r="11" spans="2:7" x14ac:dyDescent="0.3">
      <c r="B11" s="169" t="s">
        <v>7</v>
      </c>
      <c r="C11" s="170"/>
      <c r="D11" s="170"/>
      <c r="E11" s="170" t="s">
        <v>1</v>
      </c>
      <c r="F11" s="171"/>
    </row>
    <row r="12" spans="2:7" x14ac:dyDescent="0.3">
      <c r="B12" s="169" t="s">
        <v>8</v>
      </c>
      <c r="C12" s="170"/>
      <c r="D12" s="170"/>
      <c r="E12" s="170"/>
      <c r="F12" s="171"/>
    </row>
    <row r="13" spans="2:7" x14ac:dyDescent="0.3">
      <c r="B13" s="169" t="s">
        <v>9</v>
      </c>
      <c r="C13" s="170"/>
      <c r="D13" s="170"/>
      <c r="E13" s="170"/>
      <c r="F13" s="171"/>
    </row>
    <row r="14" spans="2:7" x14ac:dyDescent="0.3">
      <c r="B14" s="169" t="s">
        <v>10</v>
      </c>
      <c r="C14" s="170"/>
      <c r="D14" s="170"/>
      <c r="E14" s="170"/>
      <c r="F14" s="171"/>
    </row>
    <row r="15" spans="2:7" x14ac:dyDescent="0.3">
      <c r="B15" s="169" t="s">
        <v>11</v>
      </c>
      <c r="C15" s="170"/>
      <c r="D15" s="170"/>
      <c r="E15" s="170" t="s">
        <v>1</v>
      </c>
      <c r="F15" s="171"/>
    </row>
    <row r="16" spans="2:7" x14ac:dyDescent="0.3">
      <c r="B16" s="169" t="s">
        <v>12</v>
      </c>
      <c r="C16" s="170"/>
      <c r="D16" s="170"/>
      <c r="E16" s="170"/>
      <c r="F16" s="171"/>
    </row>
    <row r="17" spans="2:8" x14ac:dyDescent="0.3">
      <c r="B17" s="169" t="s">
        <v>13</v>
      </c>
      <c r="C17" s="170"/>
      <c r="D17" s="170"/>
      <c r="E17" s="170"/>
      <c r="F17" s="171"/>
    </row>
    <row r="18" spans="2:8" x14ac:dyDescent="0.3">
      <c r="B18" s="169" t="s">
        <v>14</v>
      </c>
      <c r="C18" s="170"/>
      <c r="D18" s="170"/>
      <c r="E18" s="170"/>
      <c r="F18" s="171"/>
    </row>
    <row r="19" spans="2:8" x14ac:dyDescent="0.3">
      <c r="B19" s="169" t="s">
        <v>15</v>
      </c>
      <c r="C19" s="170"/>
      <c r="D19" s="170"/>
      <c r="E19" s="170"/>
      <c r="F19" s="171"/>
    </row>
    <row r="20" spans="2:8" x14ac:dyDescent="0.3">
      <c r="B20" s="169" t="s">
        <v>16</v>
      </c>
      <c r="C20" s="170"/>
      <c r="D20" s="170"/>
      <c r="E20" s="170"/>
      <c r="F20" s="171"/>
    </row>
    <row r="21" spans="2:8" x14ac:dyDescent="0.3">
      <c r="B21" s="169" t="s">
        <v>17</v>
      </c>
      <c r="C21" s="170"/>
      <c r="D21" s="170"/>
      <c r="E21" s="170"/>
      <c r="F21" s="171"/>
    </row>
    <row r="22" spans="2:8" x14ac:dyDescent="0.3">
      <c r="B22" s="169" t="s">
        <v>18</v>
      </c>
      <c r="C22" s="170"/>
      <c r="D22" s="170"/>
      <c r="E22" s="170"/>
      <c r="F22" s="171"/>
    </row>
    <row r="23" spans="2:8" x14ac:dyDescent="0.3">
      <c r="B23" s="169" t="s">
        <v>19</v>
      </c>
      <c r="C23" s="170"/>
      <c r="D23" s="170"/>
      <c r="E23" s="170"/>
      <c r="F23" s="171"/>
    </row>
    <row r="24" spans="2:8" x14ac:dyDescent="0.3">
      <c r="B24" s="169" t="s">
        <v>20</v>
      </c>
      <c r="C24" s="170"/>
      <c r="D24" s="170"/>
      <c r="E24" s="170"/>
      <c r="F24" s="171"/>
    </row>
    <row r="25" spans="2:8" x14ac:dyDescent="0.3">
      <c r="B25" s="169" t="s">
        <v>21</v>
      </c>
      <c r="C25" s="170"/>
      <c r="D25" s="170"/>
      <c r="E25" s="170"/>
      <c r="F25" s="171"/>
    </row>
    <row r="26" spans="2:8" x14ac:dyDescent="0.3">
      <c r="B26" s="169" t="s">
        <v>106</v>
      </c>
      <c r="C26" s="170"/>
      <c r="D26" s="170"/>
      <c r="E26" s="170"/>
      <c r="F26" s="171"/>
      <c r="H26" s="148" t="s">
        <v>1</v>
      </c>
    </row>
    <row r="27" spans="2:8" x14ac:dyDescent="0.3">
      <c r="B27" s="169" t="s">
        <v>23</v>
      </c>
      <c r="C27" s="170"/>
      <c r="D27" s="170"/>
      <c r="E27" s="170"/>
      <c r="F27" s="171"/>
    </row>
    <row r="28" spans="2:8" x14ac:dyDescent="0.3">
      <c r="B28" s="169" t="s">
        <v>24</v>
      </c>
      <c r="C28" s="170"/>
      <c r="D28" s="170"/>
      <c r="E28" s="170"/>
      <c r="F28" s="171"/>
    </row>
    <row r="29" spans="2:8" x14ac:dyDescent="0.3">
      <c r="B29" s="169" t="s">
        <v>25</v>
      </c>
      <c r="C29" s="170"/>
      <c r="D29" s="170"/>
      <c r="E29" s="170"/>
      <c r="F29" s="171"/>
    </row>
    <row r="30" spans="2:8" x14ac:dyDescent="0.3">
      <c r="B30" s="169" t="s">
        <v>26</v>
      </c>
      <c r="C30" s="170"/>
      <c r="D30" s="170"/>
      <c r="E30" s="170"/>
      <c r="F30" s="171"/>
    </row>
    <row r="31" spans="2:8" x14ac:dyDescent="0.3">
      <c r="B31" s="169" t="s">
        <v>62</v>
      </c>
      <c r="C31" s="170"/>
      <c r="D31" s="170"/>
      <c r="E31" s="170"/>
      <c r="F31" s="171"/>
    </row>
    <row r="32" spans="2:8" x14ac:dyDescent="0.3">
      <c r="B32" s="169" t="s">
        <v>63</v>
      </c>
      <c r="C32" s="170"/>
      <c r="D32" s="170"/>
      <c r="E32" s="170"/>
      <c r="F32" s="171"/>
    </row>
    <row r="33" spans="2:6" x14ac:dyDescent="0.3">
      <c r="B33" s="169" t="s">
        <v>64</v>
      </c>
      <c r="C33" s="170"/>
      <c r="D33" s="170"/>
      <c r="E33" s="170"/>
      <c r="F33" s="171"/>
    </row>
    <row r="34" spans="2:6" x14ac:dyDescent="0.3">
      <c r="B34" s="172" t="s">
        <v>65</v>
      </c>
      <c r="C34" s="170"/>
      <c r="D34" s="170"/>
      <c r="E34" s="170"/>
      <c r="F34" s="171"/>
    </row>
    <row r="35" spans="2:6" x14ac:dyDescent="0.3">
      <c r="B35" s="172" t="s">
        <v>66</v>
      </c>
      <c r="C35" s="170"/>
      <c r="D35" s="170"/>
      <c r="E35" s="170"/>
      <c r="F35" s="171"/>
    </row>
    <row r="36" spans="2:6" ht="14.5" thickBot="1" x14ac:dyDescent="0.35">
      <c r="B36" s="173" t="s">
        <v>67</v>
      </c>
      <c r="C36" s="174"/>
      <c r="D36" s="174"/>
      <c r="E36" s="174"/>
      <c r="F36" s="175"/>
    </row>
  </sheetData>
  <sheetProtection selectLockedCells="1"/>
  <mergeCells count="2">
    <mergeCell ref="B2:F2"/>
    <mergeCell ref="B3:F3"/>
  </mergeCells>
  <pageMargins left="0.7" right="0.7" top="0.75" bottom="0.75" header="0.3" footer="0.3"/>
  <pageSetup orientation="portrait" verticalDpi="0" r:id="rId1"/>
  <headerFooter>
    <oddHeader>&amp;C&amp;"Cambria,Bold"&amp;12MWESB - Diversity in contracting outcomes Report template</oddHeader>
    <oddFooter>&amp;COHCS - Diversity in multifamily construction contracting outcomes January 2020 - ra/ss 1/27/20 Draft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50"/>
  <sheetViews>
    <sheetView topLeftCell="A4" zoomScale="96" zoomScaleNormal="96" workbookViewId="0">
      <selection activeCell="H12" sqref="H12"/>
    </sheetView>
  </sheetViews>
  <sheetFormatPr defaultRowHeight="14" x14ac:dyDescent="0.3"/>
  <cols>
    <col min="1" max="1" width="12.08203125" customWidth="1"/>
    <col min="2" max="2" width="37.58203125" customWidth="1"/>
    <col min="3" max="3" width="12.08203125" style="9" customWidth="1"/>
    <col min="4" max="4" width="10.5" style="11" customWidth="1"/>
    <col min="5" max="5" width="11.5" style="68" customWidth="1"/>
  </cols>
  <sheetData>
    <row r="1" spans="2:5" ht="38.25" customHeight="1" thickBot="1" x14ac:dyDescent="0.35">
      <c r="B1" s="10"/>
      <c r="C1" s="10"/>
      <c r="D1" s="10"/>
    </row>
    <row r="2" spans="2:5" ht="51.75" customHeight="1" x14ac:dyDescent="0.3">
      <c r="B2" s="274" t="s">
        <v>108</v>
      </c>
      <c r="C2" s="275"/>
      <c r="D2" s="275"/>
      <c r="E2" s="276"/>
    </row>
    <row r="3" spans="2:5" ht="70.400000000000006" customHeight="1" x14ac:dyDescent="0.3">
      <c r="B3" s="233" t="s">
        <v>131</v>
      </c>
      <c r="C3" s="234"/>
      <c r="D3" s="234"/>
      <c r="E3" s="235"/>
    </row>
    <row r="4" spans="2:5" ht="59.15" customHeight="1" x14ac:dyDescent="0.3">
      <c r="B4" s="46" t="s">
        <v>90</v>
      </c>
      <c r="C4" s="47" t="s">
        <v>91</v>
      </c>
      <c r="D4" s="48" t="s">
        <v>92</v>
      </c>
      <c r="E4" s="49" t="s">
        <v>127</v>
      </c>
    </row>
    <row r="5" spans="2:5" ht="18" customHeight="1" x14ac:dyDescent="0.3">
      <c r="B5" s="50" t="s">
        <v>84</v>
      </c>
      <c r="C5" s="66" t="s">
        <v>83</v>
      </c>
      <c r="D5" s="67">
        <v>4</v>
      </c>
      <c r="E5" s="69"/>
    </row>
    <row r="6" spans="2:5" ht="18" customHeight="1" x14ac:dyDescent="0.3">
      <c r="B6" s="50" t="s">
        <v>85</v>
      </c>
      <c r="C6" s="77" t="s">
        <v>132</v>
      </c>
      <c r="D6" s="66"/>
      <c r="E6" s="69"/>
    </row>
    <row r="7" spans="2:5" ht="18" customHeight="1" x14ac:dyDescent="0.3">
      <c r="B7" s="50" t="s">
        <v>86</v>
      </c>
      <c r="C7" s="66" t="s">
        <v>133</v>
      </c>
      <c r="D7" s="66"/>
      <c r="E7" s="69"/>
    </row>
    <row r="8" spans="2:5" ht="18" customHeight="1" x14ac:dyDescent="0.3">
      <c r="B8" s="50" t="s">
        <v>87</v>
      </c>
      <c r="C8" s="66" t="s">
        <v>134</v>
      </c>
      <c r="D8" s="66"/>
      <c r="E8" s="69"/>
    </row>
    <row r="9" spans="2:5" ht="18" customHeight="1" x14ac:dyDescent="0.3">
      <c r="B9" s="50" t="s">
        <v>88</v>
      </c>
      <c r="C9" s="66" t="s">
        <v>135</v>
      </c>
      <c r="D9" s="66"/>
      <c r="E9" s="69"/>
    </row>
    <row r="10" spans="2:5" ht="18" customHeight="1" x14ac:dyDescent="0.3">
      <c r="B10" s="50" t="s">
        <v>89</v>
      </c>
      <c r="C10" s="66" t="s">
        <v>136</v>
      </c>
      <c r="D10" s="66"/>
      <c r="E10" s="69"/>
    </row>
    <row r="11" spans="2:5" ht="18" customHeight="1" x14ac:dyDescent="0.3">
      <c r="B11" s="50" t="s">
        <v>52</v>
      </c>
      <c r="C11" s="66" t="s">
        <v>137</v>
      </c>
      <c r="D11" s="66"/>
      <c r="E11" s="69"/>
    </row>
    <row r="12" spans="2:5" ht="18" customHeight="1" x14ac:dyDescent="0.3">
      <c r="B12" s="52"/>
      <c r="C12" s="53"/>
      <c r="D12" s="53"/>
      <c r="E12" s="70"/>
    </row>
    <row r="13" spans="2:5" ht="18" customHeight="1" x14ac:dyDescent="0.3">
      <c r="B13" s="50" t="s">
        <v>93</v>
      </c>
      <c r="C13" s="8" t="s">
        <v>129</v>
      </c>
      <c r="D13" s="66" t="s">
        <v>130</v>
      </c>
      <c r="E13" s="71">
        <v>8</v>
      </c>
    </row>
    <row r="14" spans="2:5" ht="18" customHeight="1" thickBot="1" x14ac:dyDescent="0.35">
      <c r="B14" s="54"/>
      <c r="C14" s="55"/>
      <c r="D14" s="55"/>
      <c r="E14" s="72"/>
    </row>
    <row r="15" spans="2:5" ht="14.5" thickBot="1" x14ac:dyDescent="0.35">
      <c r="B15" s="51" t="s">
        <v>94</v>
      </c>
      <c r="C15" s="56"/>
      <c r="D15" s="56"/>
      <c r="E15" s="73"/>
    </row>
    <row r="16" spans="2:5" ht="14.5" thickBot="1" x14ac:dyDescent="0.35">
      <c r="B16" s="34"/>
      <c r="C16" s="61"/>
      <c r="D16" s="61"/>
      <c r="E16" s="74"/>
    </row>
    <row r="17" spans="2:5" x14ac:dyDescent="0.3">
      <c r="B17" s="58" t="s">
        <v>0</v>
      </c>
      <c r="C17" s="60" t="s">
        <v>1</v>
      </c>
      <c r="D17" s="60"/>
      <c r="E17" s="32" t="s">
        <v>1</v>
      </c>
    </row>
    <row r="18" spans="2:5" x14ac:dyDescent="0.3">
      <c r="B18" s="59" t="s">
        <v>2</v>
      </c>
      <c r="C18" s="57"/>
      <c r="D18" s="57"/>
      <c r="E18" s="33" t="s">
        <v>1</v>
      </c>
    </row>
    <row r="19" spans="2:5" x14ac:dyDescent="0.3">
      <c r="B19" s="59" t="s">
        <v>3</v>
      </c>
      <c r="C19" s="57"/>
      <c r="D19" s="57"/>
      <c r="E19" s="33" t="s">
        <v>1</v>
      </c>
    </row>
    <row r="20" spans="2:5" x14ac:dyDescent="0.3">
      <c r="B20" s="59" t="s">
        <v>4</v>
      </c>
      <c r="C20" s="57"/>
      <c r="D20" s="57"/>
      <c r="E20" s="33" t="s">
        <v>1</v>
      </c>
    </row>
    <row r="21" spans="2:5" x14ac:dyDescent="0.3">
      <c r="B21" s="59" t="s">
        <v>5</v>
      </c>
      <c r="C21" s="57"/>
      <c r="D21" s="57"/>
      <c r="E21" s="33" t="s">
        <v>1</v>
      </c>
    </row>
    <row r="22" spans="2:5" x14ac:dyDescent="0.3">
      <c r="B22" s="59" t="s">
        <v>6</v>
      </c>
      <c r="C22" s="57"/>
      <c r="D22" s="57"/>
      <c r="E22" s="33" t="s">
        <v>1</v>
      </c>
    </row>
    <row r="23" spans="2:5" x14ac:dyDescent="0.3">
      <c r="B23" s="59" t="s">
        <v>7</v>
      </c>
      <c r="C23" s="57"/>
      <c r="D23" s="57"/>
      <c r="E23" s="33"/>
    </row>
    <row r="24" spans="2:5" x14ac:dyDescent="0.3">
      <c r="B24" s="59" t="s">
        <v>8</v>
      </c>
      <c r="C24" s="57"/>
      <c r="D24" s="57"/>
      <c r="E24" s="33"/>
    </row>
    <row r="25" spans="2:5" x14ac:dyDescent="0.3">
      <c r="B25" s="59" t="s">
        <v>9</v>
      </c>
      <c r="C25" s="57"/>
      <c r="D25" s="57"/>
      <c r="E25" s="33" t="s">
        <v>1</v>
      </c>
    </row>
    <row r="26" spans="2:5" x14ac:dyDescent="0.3">
      <c r="B26" s="59" t="s">
        <v>10</v>
      </c>
      <c r="C26" s="57"/>
      <c r="D26" s="57"/>
      <c r="E26" s="33" t="s">
        <v>1</v>
      </c>
    </row>
    <row r="27" spans="2:5" x14ac:dyDescent="0.3">
      <c r="B27" s="59" t="s">
        <v>11</v>
      </c>
      <c r="C27" s="57"/>
      <c r="D27" s="57"/>
      <c r="E27" s="33"/>
    </row>
    <row r="28" spans="2:5" x14ac:dyDescent="0.3">
      <c r="B28" s="59" t="s">
        <v>12</v>
      </c>
      <c r="C28" s="57"/>
      <c r="D28" s="57"/>
      <c r="E28" s="33"/>
    </row>
    <row r="29" spans="2:5" x14ac:dyDescent="0.3">
      <c r="B29" s="59" t="s">
        <v>13</v>
      </c>
      <c r="C29" s="57"/>
      <c r="D29" s="57"/>
      <c r="E29" s="33"/>
    </row>
    <row r="30" spans="2:5" x14ac:dyDescent="0.3">
      <c r="B30" s="59" t="s">
        <v>14</v>
      </c>
      <c r="C30" s="57"/>
      <c r="D30" s="57"/>
      <c r="E30" s="33"/>
    </row>
    <row r="31" spans="2:5" x14ac:dyDescent="0.3">
      <c r="B31" s="59" t="s">
        <v>15</v>
      </c>
      <c r="C31" s="57"/>
      <c r="D31" s="57"/>
      <c r="E31" s="33"/>
    </row>
    <row r="32" spans="2:5" x14ac:dyDescent="0.3">
      <c r="B32" s="59" t="s">
        <v>16</v>
      </c>
      <c r="C32" s="57"/>
      <c r="D32" s="57"/>
      <c r="E32" s="33" t="s">
        <v>1</v>
      </c>
    </row>
    <row r="33" spans="2:5" x14ac:dyDescent="0.3">
      <c r="B33" s="59" t="s">
        <v>17</v>
      </c>
      <c r="C33" s="57"/>
      <c r="D33" s="57"/>
      <c r="E33" s="33"/>
    </row>
    <row r="34" spans="2:5" x14ac:dyDescent="0.3">
      <c r="B34" s="59" t="s">
        <v>18</v>
      </c>
      <c r="C34" s="57"/>
      <c r="D34" s="57"/>
      <c r="E34" s="33"/>
    </row>
    <row r="35" spans="2:5" x14ac:dyDescent="0.3">
      <c r="B35" s="59" t="s">
        <v>19</v>
      </c>
      <c r="C35" s="57"/>
      <c r="D35" s="57"/>
      <c r="E35" s="33"/>
    </row>
    <row r="36" spans="2:5" x14ac:dyDescent="0.3">
      <c r="B36" s="59" t="s">
        <v>20</v>
      </c>
      <c r="C36" s="57"/>
      <c r="D36" s="57"/>
      <c r="E36" s="33"/>
    </row>
    <row r="37" spans="2:5" x14ac:dyDescent="0.3">
      <c r="B37" s="59" t="s">
        <v>21</v>
      </c>
      <c r="C37" s="57"/>
      <c r="D37" s="57"/>
      <c r="E37" s="33"/>
    </row>
    <row r="38" spans="2:5" x14ac:dyDescent="0.3">
      <c r="B38" s="59" t="s">
        <v>22</v>
      </c>
      <c r="C38" s="57"/>
      <c r="D38" s="57"/>
      <c r="E38" s="33"/>
    </row>
    <row r="39" spans="2:5" x14ac:dyDescent="0.3">
      <c r="B39" s="59" t="s">
        <v>23</v>
      </c>
      <c r="C39" s="57"/>
      <c r="D39" s="57"/>
      <c r="E39" s="33"/>
    </row>
    <row r="40" spans="2:5" x14ac:dyDescent="0.3">
      <c r="B40" s="59" t="s">
        <v>24</v>
      </c>
      <c r="C40" s="57"/>
      <c r="D40" s="57"/>
      <c r="E40" s="33"/>
    </row>
    <row r="41" spans="2:5" x14ac:dyDescent="0.3">
      <c r="B41" s="59" t="s">
        <v>25</v>
      </c>
      <c r="C41" s="57"/>
      <c r="D41" s="57"/>
      <c r="E41" s="33"/>
    </row>
    <row r="42" spans="2:5" x14ac:dyDescent="0.3">
      <c r="B42" s="59" t="s">
        <v>26</v>
      </c>
      <c r="C42" s="57"/>
      <c r="D42" s="57"/>
      <c r="E42" s="33"/>
    </row>
    <row r="43" spans="2:5" x14ac:dyDescent="0.3">
      <c r="B43" s="59" t="s">
        <v>62</v>
      </c>
      <c r="C43" s="57"/>
      <c r="D43" s="57"/>
      <c r="E43" s="33" t="s">
        <v>1</v>
      </c>
    </row>
    <row r="44" spans="2:5" x14ac:dyDescent="0.3">
      <c r="B44" s="59" t="s">
        <v>63</v>
      </c>
      <c r="C44" s="57"/>
      <c r="D44" s="57"/>
      <c r="E44" s="33"/>
    </row>
    <row r="45" spans="2:5" x14ac:dyDescent="0.3">
      <c r="B45" s="59" t="s">
        <v>64</v>
      </c>
      <c r="C45" s="57"/>
      <c r="D45" s="57"/>
      <c r="E45" s="33"/>
    </row>
    <row r="46" spans="2:5" x14ac:dyDescent="0.3">
      <c r="B46" s="59" t="s">
        <v>65</v>
      </c>
      <c r="C46" s="57"/>
      <c r="D46" s="57"/>
      <c r="E46" s="33"/>
    </row>
    <row r="47" spans="2:5" x14ac:dyDescent="0.3">
      <c r="B47" s="59" t="s">
        <v>66</v>
      </c>
      <c r="C47" s="57"/>
      <c r="D47" s="57"/>
      <c r="E47" s="33"/>
    </row>
    <row r="48" spans="2:5" ht="14.5" thickBot="1" x14ac:dyDescent="0.35">
      <c r="B48" s="62" t="s">
        <v>67</v>
      </c>
      <c r="C48" s="63"/>
      <c r="D48" s="63"/>
      <c r="E48" s="64"/>
    </row>
    <row r="49" spans="2:5" ht="32.5" customHeight="1" thickBot="1" x14ac:dyDescent="0.35">
      <c r="B49" s="51" t="s">
        <v>95</v>
      </c>
      <c r="C49" s="65"/>
      <c r="D49" s="65"/>
      <c r="E49" s="12">
        <f>SUM(E17:E48)</f>
        <v>0</v>
      </c>
    </row>
    <row r="50" spans="2:5" ht="27.75" customHeight="1" x14ac:dyDescent="0.3"/>
  </sheetData>
  <mergeCells count="2">
    <mergeCell ref="B3:E3"/>
    <mergeCell ref="B2:E2"/>
  </mergeCells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002"/>
  <sheetViews>
    <sheetView tabSelected="1" zoomScaleNormal="100" zoomScalePageLayoutView="95" workbookViewId="0">
      <selection activeCell="B2" sqref="B2:E2"/>
    </sheetView>
  </sheetViews>
  <sheetFormatPr defaultColWidth="9" defaultRowHeight="15.5" x14ac:dyDescent="0.35"/>
  <cols>
    <col min="1" max="1" width="3.83203125" style="89" customWidth="1"/>
    <col min="2" max="2" width="47.5" style="86" customWidth="1"/>
    <col min="3" max="3" width="20.33203125" style="87" customWidth="1"/>
    <col min="4" max="4" width="18.33203125" style="88" customWidth="1"/>
    <col min="5" max="5" width="27.6640625" style="89" customWidth="1"/>
    <col min="6" max="16384" width="9" style="89"/>
  </cols>
  <sheetData>
    <row r="1" spans="2:7" ht="38.25" customHeight="1" thickBot="1" x14ac:dyDescent="0.4"/>
    <row r="2" spans="2:7" ht="84" customHeight="1" thickBot="1" x14ac:dyDescent="0.4">
      <c r="B2" s="282" t="s">
        <v>176</v>
      </c>
      <c r="C2" s="283"/>
      <c r="D2" s="283"/>
      <c r="E2" s="284"/>
    </row>
    <row r="3" spans="2:7" ht="27" customHeight="1" x14ac:dyDescent="0.35">
      <c r="B3" s="90" t="s">
        <v>158</v>
      </c>
      <c r="C3" s="294">
        <v>0</v>
      </c>
      <c r="D3" s="294"/>
      <c r="E3" s="295"/>
    </row>
    <row r="4" spans="2:7" ht="28" customHeight="1" x14ac:dyDescent="0.35">
      <c r="B4" s="91" t="s">
        <v>159</v>
      </c>
      <c r="C4" s="296">
        <v>0</v>
      </c>
      <c r="D4" s="296"/>
      <c r="E4" s="297"/>
    </row>
    <row r="5" spans="2:7" ht="34.5" customHeight="1" thickBot="1" x14ac:dyDescent="0.45">
      <c r="B5" s="285" t="s">
        <v>160</v>
      </c>
      <c r="C5" s="286"/>
      <c r="D5" s="280">
        <f>C3+C4</f>
        <v>0</v>
      </c>
      <c r="E5" s="281"/>
      <c r="G5" s="92"/>
    </row>
    <row r="6" spans="2:7" x14ac:dyDescent="0.35">
      <c r="B6" s="287"/>
      <c r="C6" s="288"/>
      <c r="D6" s="288"/>
      <c r="E6" s="289"/>
      <c r="G6" s="92"/>
    </row>
    <row r="7" spans="2:7" x14ac:dyDescent="0.35">
      <c r="B7" s="292" t="s">
        <v>1</v>
      </c>
      <c r="C7" s="293"/>
      <c r="D7" s="290"/>
      <c r="E7" s="291"/>
      <c r="G7" s="92"/>
    </row>
    <row r="8" spans="2:7" x14ac:dyDescent="0.35">
      <c r="B8" s="277"/>
      <c r="C8" s="278"/>
      <c r="D8" s="278"/>
      <c r="E8" s="279"/>
      <c r="G8" s="92"/>
    </row>
    <row r="9" spans="2:7" ht="44.15" customHeight="1" thickBot="1" x14ac:dyDescent="0.4">
      <c r="B9" s="93" t="s">
        <v>172</v>
      </c>
      <c r="C9" s="94" t="s">
        <v>28</v>
      </c>
      <c r="D9" s="95" t="s">
        <v>142</v>
      </c>
      <c r="E9" s="96" t="s">
        <v>1</v>
      </c>
    </row>
    <row r="10" spans="2:7" ht="21" customHeight="1" x14ac:dyDescent="0.35">
      <c r="B10" s="97" t="s">
        <v>138</v>
      </c>
      <c r="C10" s="98">
        <f>SUM(C14,C18,C22,C25,C32,C36)</f>
        <v>0</v>
      </c>
      <c r="D10" s="99">
        <f>SUM(D14,D18,D22,D25,D32,D36)</f>
        <v>0</v>
      </c>
      <c r="E10" s="100" t="e">
        <f t="shared" ref="E10:E28" si="0">IF(C10="","",(D10/$D$5))</f>
        <v>#DIV/0!</v>
      </c>
    </row>
    <row r="11" spans="2:7" ht="18" customHeight="1" x14ac:dyDescent="0.35">
      <c r="B11" s="101" t="s">
        <v>102</v>
      </c>
      <c r="C11" s="102">
        <v>0</v>
      </c>
      <c r="D11" s="103">
        <v>0</v>
      </c>
      <c r="E11" s="100" t="e">
        <f t="shared" si="0"/>
        <v>#DIV/0!</v>
      </c>
    </row>
    <row r="12" spans="2:7" ht="36" customHeight="1" x14ac:dyDescent="0.35">
      <c r="B12" s="101" t="s">
        <v>110</v>
      </c>
      <c r="C12" s="102">
        <v>0</v>
      </c>
      <c r="D12" s="103">
        <v>0</v>
      </c>
      <c r="E12" s="100" t="e">
        <f t="shared" si="0"/>
        <v>#DIV/0!</v>
      </c>
    </row>
    <row r="13" spans="2:7" ht="18" customHeight="1" thickBot="1" x14ac:dyDescent="0.4">
      <c r="B13" s="104" t="s">
        <v>103</v>
      </c>
      <c r="C13" s="105">
        <v>0</v>
      </c>
      <c r="D13" s="106">
        <v>0</v>
      </c>
      <c r="E13" s="107" t="e">
        <f t="shared" si="0"/>
        <v>#DIV/0!</v>
      </c>
    </row>
    <row r="14" spans="2:7" ht="18" customHeight="1" x14ac:dyDescent="0.35">
      <c r="B14" s="108" t="s">
        <v>29</v>
      </c>
      <c r="C14" s="109" t="str">
        <f>IF(SUM(C15:C17)=0,"",SUM(C15:C17))</f>
        <v/>
      </c>
      <c r="D14" s="110" t="str">
        <f>IF(SUM(D15:D17)=0,"",SUM(D15:D17))</f>
        <v/>
      </c>
      <c r="E14" s="111" t="str">
        <f t="shared" si="0"/>
        <v/>
      </c>
    </row>
    <row r="15" spans="2:7" s="116" customFormat="1" ht="18" customHeight="1" x14ac:dyDescent="0.35">
      <c r="B15" s="112" t="s">
        <v>30</v>
      </c>
      <c r="C15" s="113">
        <v>0</v>
      </c>
      <c r="D15" s="114">
        <v>0</v>
      </c>
      <c r="E15" s="115" t="e">
        <f t="shared" si="0"/>
        <v>#DIV/0!</v>
      </c>
    </row>
    <row r="16" spans="2:7" ht="18" customHeight="1" x14ac:dyDescent="0.35">
      <c r="B16" s="112" t="s">
        <v>31</v>
      </c>
      <c r="C16" s="113">
        <v>0</v>
      </c>
      <c r="D16" s="114">
        <v>0</v>
      </c>
      <c r="E16" s="115" t="e">
        <f t="shared" si="0"/>
        <v>#DIV/0!</v>
      </c>
    </row>
    <row r="17" spans="2:5" ht="18" customHeight="1" thickBot="1" x14ac:dyDescent="0.4">
      <c r="B17" s="117" t="s">
        <v>56</v>
      </c>
      <c r="C17" s="118"/>
      <c r="D17" s="119"/>
      <c r="E17" s="120" t="str">
        <f t="shared" si="0"/>
        <v/>
      </c>
    </row>
    <row r="18" spans="2:5" ht="18" customHeight="1" x14ac:dyDescent="0.35">
      <c r="B18" s="121" t="s">
        <v>32</v>
      </c>
      <c r="C18" s="122" t="str">
        <f>IF(SUM(C19:C21)=0,"",SUM(C19:C21))</f>
        <v/>
      </c>
      <c r="D18" s="123" t="str">
        <f>IF(SUM(D19:D21)=0,"",SUM(D19:D21))</f>
        <v/>
      </c>
      <c r="E18" s="124" t="str">
        <f t="shared" si="0"/>
        <v/>
      </c>
    </row>
    <row r="19" spans="2:5" ht="18" customHeight="1" x14ac:dyDescent="0.35">
      <c r="B19" s="112" t="s">
        <v>107</v>
      </c>
      <c r="C19" s="113">
        <v>0</v>
      </c>
      <c r="D19" s="114">
        <v>0</v>
      </c>
      <c r="E19" s="115" t="e">
        <f t="shared" si="0"/>
        <v>#DIV/0!</v>
      </c>
    </row>
    <row r="20" spans="2:5" ht="18" customHeight="1" x14ac:dyDescent="0.35">
      <c r="B20" s="112" t="s">
        <v>33</v>
      </c>
      <c r="C20" s="113"/>
      <c r="D20" s="114"/>
      <c r="E20" s="115" t="str">
        <f t="shared" si="0"/>
        <v/>
      </c>
    </row>
    <row r="21" spans="2:5" s="116" customFormat="1" ht="18" customHeight="1" thickBot="1" x14ac:dyDescent="0.4">
      <c r="B21" s="117" t="s">
        <v>34</v>
      </c>
      <c r="C21" s="118"/>
      <c r="D21" s="119"/>
      <c r="E21" s="120" t="str">
        <f t="shared" si="0"/>
        <v/>
      </c>
    </row>
    <row r="22" spans="2:5" ht="18" customHeight="1" x14ac:dyDescent="0.35">
      <c r="B22" s="125" t="s">
        <v>35</v>
      </c>
      <c r="C22" s="126" t="str">
        <f>IF(SUM(C23:C24)=0,"",SUM(C23:C24))</f>
        <v/>
      </c>
      <c r="D22" s="110" t="str">
        <f>IF(SUM(D23:D24)=0,"",SUM(D23:D24))</f>
        <v/>
      </c>
      <c r="E22" s="111" t="str">
        <f t="shared" si="0"/>
        <v/>
      </c>
    </row>
    <row r="23" spans="2:5" ht="18" customHeight="1" x14ac:dyDescent="0.35">
      <c r="B23" s="112" t="s">
        <v>77</v>
      </c>
      <c r="C23" s="113">
        <v>0</v>
      </c>
      <c r="D23" s="114">
        <v>0</v>
      </c>
      <c r="E23" s="115" t="e">
        <f t="shared" si="0"/>
        <v>#DIV/0!</v>
      </c>
    </row>
    <row r="24" spans="2:5" ht="18" customHeight="1" thickBot="1" x14ac:dyDescent="0.4">
      <c r="B24" s="117" t="s">
        <v>128</v>
      </c>
      <c r="C24" s="118"/>
      <c r="D24" s="119"/>
      <c r="E24" s="120" t="str">
        <f t="shared" si="0"/>
        <v/>
      </c>
    </row>
    <row r="25" spans="2:5" s="116" customFormat="1" ht="18" customHeight="1" x14ac:dyDescent="0.35">
      <c r="B25" s="127" t="s">
        <v>36</v>
      </c>
      <c r="C25" s="128" t="str">
        <f>IF(SUM(C26:C31)=0,"",SUM(C26:C31))</f>
        <v/>
      </c>
      <c r="D25" s="129" t="str">
        <f>IF(SUM(D26:D31)=0,"",SUM(D26:D31))</f>
        <v/>
      </c>
      <c r="E25" s="124" t="str">
        <f t="shared" si="0"/>
        <v/>
      </c>
    </row>
    <row r="26" spans="2:5" ht="18" customHeight="1" x14ac:dyDescent="0.35">
      <c r="B26" s="112" t="s">
        <v>37</v>
      </c>
      <c r="C26" s="113">
        <v>0</v>
      </c>
      <c r="D26" s="114">
        <v>0</v>
      </c>
      <c r="E26" s="115" t="e">
        <f t="shared" si="0"/>
        <v>#DIV/0!</v>
      </c>
    </row>
    <row r="27" spans="2:5" ht="18" customHeight="1" x14ac:dyDescent="0.35">
      <c r="B27" s="112" t="s">
        <v>38</v>
      </c>
      <c r="C27" s="113"/>
      <c r="D27" s="114"/>
      <c r="E27" s="115" t="str">
        <f t="shared" si="0"/>
        <v/>
      </c>
    </row>
    <row r="28" spans="2:5" ht="18" customHeight="1" x14ac:dyDescent="0.35">
      <c r="B28" s="112" t="s">
        <v>39</v>
      </c>
      <c r="C28" s="113"/>
      <c r="D28" s="114"/>
      <c r="E28" s="115" t="str">
        <f t="shared" si="0"/>
        <v/>
      </c>
    </row>
    <row r="29" spans="2:5" ht="18" customHeight="1" x14ac:dyDescent="0.35">
      <c r="B29" s="112" t="s">
        <v>60</v>
      </c>
      <c r="C29" s="113"/>
      <c r="D29" s="114"/>
      <c r="E29" s="115"/>
    </row>
    <row r="30" spans="2:5" s="116" customFormat="1" ht="18" customHeight="1" x14ac:dyDescent="0.35">
      <c r="B30" s="112" t="s">
        <v>40</v>
      </c>
      <c r="C30" s="113"/>
      <c r="D30" s="114"/>
      <c r="E30" s="115" t="str">
        <f>IF(C30="","",(D30/$D$5))</f>
        <v/>
      </c>
    </row>
    <row r="31" spans="2:5" ht="18" customHeight="1" thickBot="1" x14ac:dyDescent="0.4">
      <c r="B31" s="117" t="s">
        <v>41</v>
      </c>
      <c r="C31" s="118"/>
      <c r="D31" s="119"/>
      <c r="E31" s="120" t="str">
        <f>IF(C31="","",(D31/$D$5))</f>
        <v/>
      </c>
    </row>
    <row r="32" spans="2:5" ht="18" customHeight="1" x14ac:dyDescent="0.35">
      <c r="B32" s="108" t="s">
        <v>42</v>
      </c>
      <c r="C32" s="109" t="str">
        <f>IF(SUM(C33:C35)=0,"",SUM(C33:C35))</f>
        <v/>
      </c>
      <c r="D32" s="130" t="str">
        <f>IF(SUM(D33:D35)=0,"",SUM(D33:D35))</f>
        <v/>
      </c>
      <c r="E32" s="111" t="str">
        <f>IF(D32="","",(D32/$D$5))</f>
        <v/>
      </c>
    </row>
    <row r="33" spans="2:5" ht="18" customHeight="1" x14ac:dyDescent="0.35">
      <c r="B33" s="112" t="s">
        <v>43</v>
      </c>
      <c r="C33" s="113">
        <v>0</v>
      </c>
      <c r="D33" s="131">
        <v>0</v>
      </c>
      <c r="E33" s="115" t="e">
        <f>IF(D33="","",(D33/$D$5))</f>
        <v>#DIV/0!</v>
      </c>
    </row>
    <row r="34" spans="2:5" ht="18" customHeight="1" x14ac:dyDescent="0.35">
      <c r="B34" s="112" t="s">
        <v>70</v>
      </c>
      <c r="C34" s="113"/>
      <c r="D34" s="131"/>
      <c r="E34" s="115" t="str">
        <f>IF(D34="","",(D34/$D$5))</f>
        <v/>
      </c>
    </row>
    <row r="35" spans="2:5" ht="18" customHeight="1" thickBot="1" x14ac:dyDescent="0.4">
      <c r="B35" s="117" t="s">
        <v>44</v>
      </c>
      <c r="C35" s="118"/>
      <c r="D35" s="132"/>
      <c r="E35" s="120" t="str">
        <f>IF(D35="","",(D35/$D$5))</f>
        <v/>
      </c>
    </row>
    <row r="36" spans="2:5" ht="18" customHeight="1" x14ac:dyDescent="0.35">
      <c r="B36" s="121" t="s">
        <v>45</v>
      </c>
      <c r="C36" s="133" t="str">
        <f>IF(SUM(C37:C38)=0,"",SUM(C37:C38))</f>
        <v/>
      </c>
      <c r="D36" s="134" t="str">
        <f>IF(SUM(D37:D38)=0,"",SUM(D37:D38))</f>
        <v/>
      </c>
      <c r="E36" s="124" t="str">
        <f t="shared" ref="E36:E47" si="1">IF(C36="","",(D36/$D$5))</f>
        <v/>
      </c>
    </row>
    <row r="37" spans="2:5" ht="18" customHeight="1" x14ac:dyDescent="0.35">
      <c r="B37" s="112" t="s">
        <v>46</v>
      </c>
      <c r="C37" s="113">
        <v>0</v>
      </c>
      <c r="D37" s="131">
        <v>0</v>
      </c>
      <c r="E37" s="115" t="e">
        <f t="shared" si="1"/>
        <v>#DIV/0!</v>
      </c>
    </row>
    <row r="38" spans="2:5" ht="18" customHeight="1" thickBot="1" x14ac:dyDescent="0.4">
      <c r="B38" s="117" t="s">
        <v>47</v>
      </c>
      <c r="C38" s="118"/>
      <c r="D38" s="132"/>
      <c r="E38" s="120" t="str">
        <f t="shared" si="1"/>
        <v/>
      </c>
    </row>
    <row r="39" spans="2:5" ht="18" customHeight="1" x14ac:dyDescent="0.35">
      <c r="B39" s="121" t="s">
        <v>48</v>
      </c>
      <c r="C39" s="133" t="str">
        <f>IF(SUM(C40:C43)=0,"",SUM(C40:C43))</f>
        <v/>
      </c>
      <c r="D39" s="134" t="str">
        <f>IF(SUM(D40:D43)=0,"",SUM(D40:D43))</f>
        <v/>
      </c>
      <c r="E39" s="124" t="str">
        <f t="shared" si="1"/>
        <v/>
      </c>
    </row>
    <row r="40" spans="2:5" ht="18" customHeight="1" x14ac:dyDescent="0.35">
      <c r="B40" s="112" t="s">
        <v>81</v>
      </c>
      <c r="C40" s="113"/>
      <c r="D40" s="131"/>
      <c r="E40" s="115" t="str">
        <f t="shared" si="1"/>
        <v/>
      </c>
    </row>
    <row r="41" spans="2:5" s="116" customFormat="1" ht="18" customHeight="1" x14ac:dyDescent="0.35">
      <c r="B41" s="112" t="s">
        <v>50</v>
      </c>
      <c r="C41" s="113"/>
      <c r="D41" s="131"/>
      <c r="E41" s="115" t="str">
        <f t="shared" si="1"/>
        <v/>
      </c>
    </row>
    <row r="42" spans="2:5" ht="18" customHeight="1" x14ac:dyDescent="0.35">
      <c r="B42" s="112" t="s">
        <v>51</v>
      </c>
      <c r="C42" s="113"/>
      <c r="D42" s="131"/>
      <c r="E42" s="115" t="str">
        <f t="shared" si="1"/>
        <v/>
      </c>
    </row>
    <row r="43" spans="2:5" ht="18" customHeight="1" thickBot="1" x14ac:dyDescent="0.4">
      <c r="B43" s="117" t="s">
        <v>49</v>
      </c>
      <c r="C43" s="118"/>
      <c r="D43" s="132"/>
      <c r="E43" s="120" t="str">
        <f t="shared" si="1"/>
        <v/>
      </c>
    </row>
    <row r="44" spans="2:5" ht="18" customHeight="1" x14ac:dyDescent="0.35">
      <c r="B44" s="121" t="s">
        <v>52</v>
      </c>
      <c r="C44" s="133" t="str">
        <f>IF(SUM(C45:C47)=0,"",SUM(C45:C47))</f>
        <v/>
      </c>
      <c r="D44" s="134" t="str">
        <f>IF(SUM(D45:D47)=0,"",SUM(D45:D47))</f>
        <v/>
      </c>
      <c r="E44" s="124" t="str">
        <f t="shared" si="1"/>
        <v/>
      </c>
    </row>
    <row r="45" spans="2:5" ht="18" customHeight="1" x14ac:dyDescent="0.35">
      <c r="B45" s="112" t="s">
        <v>145</v>
      </c>
      <c r="C45" s="113">
        <v>0</v>
      </c>
      <c r="D45" s="131">
        <v>0</v>
      </c>
      <c r="E45" s="115" t="e">
        <f t="shared" si="1"/>
        <v>#DIV/0!</v>
      </c>
    </row>
    <row r="46" spans="2:5" ht="18" customHeight="1" x14ac:dyDescent="0.35">
      <c r="B46" s="112" t="s">
        <v>53</v>
      </c>
      <c r="C46" s="113"/>
      <c r="D46" s="131"/>
      <c r="E46" s="115" t="str">
        <f t="shared" si="1"/>
        <v/>
      </c>
    </row>
    <row r="47" spans="2:5" ht="18" customHeight="1" thickBot="1" x14ac:dyDescent="0.4">
      <c r="B47" s="117" t="s">
        <v>54</v>
      </c>
      <c r="C47" s="118"/>
      <c r="D47" s="132"/>
      <c r="E47" s="120" t="str">
        <f t="shared" si="1"/>
        <v/>
      </c>
    </row>
    <row r="48" spans="2:5" s="116" customFormat="1" ht="18" customHeight="1" thickBot="1" x14ac:dyDescent="0.4">
      <c r="B48" s="135" t="s">
        <v>58</v>
      </c>
      <c r="C48" s="136"/>
      <c r="D48" s="136"/>
      <c r="E48" s="137"/>
    </row>
    <row r="49" spans="2:5" ht="18" customHeight="1" x14ac:dyDescent="0.35">
      <c r="B49" s="138" t="str">
        <f>B14</f>
        <v>MBE American Indian or Alaska Native</v>
      </c>
      <c r="C49" s="139" t="str">
        <f>C14</f>
        <v/>
      </c>
      <c r="D49" s="140" t="str">
        <f>D14</f>
        <v/>
      </c>
      <c r="E49" s="141" t="str">
        <f>E14</f>
        <v/>
      </c>
    </row>
    <row r="50" spans="2:5" ht="18" customHeight="1" x14ac:dyDescent="0.35">
      <c r="B50" s="112" t="str">
        <f>B18</f>
        <v>MBE Black or African American</v>
      </c>
      <c r="C50" s="142" t="str">
        <f>C18</f>
        <v/>
      </c>
      <c r="D50" s="143" t="str">
        <f>D18</f>
        <v/>
      </c>
      <c r="E50" s="115" t="str">
        <f>E18</f>
        <v/>
      </c>
    </row>
    <row r="51" spans="2:5" s="116" customFormat="1" ht="18" customHeight="1" x14ac:dyDescent="0.35">
      <c r="B51" s="112" t="str">
        <f>B22</f>
        <v>MBE - Hispanic</v>
      </c>
      <c r="C51" s="142" t="str">
        <f>C22</f>
        <v/>
      </c>
      <c r="D51" s="143" t="str">
        <f>D22</f>
        <v/>
      </c>
      <c r="E51" s="115" t="str">
        <f>E22</f>
        <v/>
      </c>
    </row>
    <row r="52" spans="2:5" ht="18" customHeight="1" x14ac:dyDescent="0.35">
      <c r="B52" s="112" t="str">
        <f>B25</f>
        <v>MBE -Asian</v>
      </c>
      <c r="C52" s="142" t="str">
        <f>C25</f>
        <v/>
      </c>
      <c r="D52" s="143" t="str">
        <f>D25</f>
        <v/>
      </c>
      <c r="E52" s="115" t="str">
        <f>E25</f>
        <v/>
      </c>
    </row>
    <row r="53" spans="2:5" ht="18" customHeight="1" x14ac:dyDescent="0.35">
      <c r="B53" s="112" t="str">
        <f>B32</f>
        <v>MBE Native Hawaiian or Pacific Islander</v>
      </c>
      <c r="C53" s="142" t="str">
        <f>C32</f>
        <v/>
      </c>
      <c r="D53" s="143" t="str">
        <f>D32</f>
        <v/>
      </c>
      <c r="E53" s="115" t="str">
        <f>E32</f>
        <v/>
      </c>
    </row>
    <row r="54" spans="2:5" ht="18" customHeight="1" x14ac:dyDescent="0.35">
      <c r="B54" s="112" t="str">
        <f>B36</f>
        <v>MBE Middle Eastern /Northern African</v>
      </c>
      <c r="C54" s="142" t="str">
        <f>C36</f>
        <v/>
      </c>
      <c r="D54" s="143" t="str">
        <f>D36</f>
        <v/>
      </c>
      <c r="E54" s="115" t="str">
        <f>E36</f>
        <v/>
      </c>
    </row>
    <row r="55" spans="2:5" ht="18" customHeight="1" x14ac:dyDescent="0.35">
      <c r="B55" s="112" t="str">
        <f>B39</f>
        <v>White</v>
      </c>
      <c r="C55" s="142" t="str">
        <f>C39</f>
        <v/>
      </c>
      <c r="D55" s="143" t="str">
        <f>D39</f>
        <v/>
      </c>
      <c r="E55" s="115" t="str">
        <f>E39</f>
        <v/>
      </c>
    </row>
    <row r="56" spans="2:5" ht="18" customHeight="1" x14ac:dyDescent="0.35">
      <c r="B56" s="112" t="s">
        <v>146</v>
      </c>
      <c r="C56" s="142">
        <f>C45</f>
        <v>0</v>
      </c>
      <c r="D56" s="143">
        <f>D45</f>
        <v>0</v>
      </c>
      <c r="E56" s="115" t="e">
        <f>E45</f>
        <v>#DIV/0!</v>
      </c>
    </row>
    <row r="57" spans="2:5" s="116" customFormat="1" ht="18" customHeight="1" thickBot="1" x14ac:dyDescent="0.4">
      <c r="B57" s="144" t="s">
        <v>57</v>
      </c>
      <c r="C57" s="145" t="str">
        <f>IF(SUM(C49:C55)=0,"",SUM(C49:C55))</f>
        <v/>
      </c>
      <c r="D57" s="146" t="str">
        <f>IF(SUM(D49:D55)=0,"",SUM(D49:D55))</f>
        <v/>
      </c>
      <c r="E57" s="147" t="str">
        <f>IF(D57="","",(D57/D5))</f>
        <v/>
      </c>
    </row>
    <row r="58" spans="2:5" ht="18" customHeight="1" x14ac:dyDescent="0.35"/>
    <row r="60" spans="2:5" x14ac:dyDescent="0.35">
      <c r="C60" s="87" t="s">
        <v>59</v>
      </c>
    </row>
    <row r="65" spans="9:9" x14ac:dyDescent="0.35">
      <c r="I65" s="89" t="s">
        <v>1</v>
      </c>
    </row>
    <row r="98" s="89" customFormat="1" x14ac:dyDescent="0.35"/>
    <row r="99" s="89" customFormat="1" x14ac:dyDescent="0.35"/>
    <row r="100" s="89" customFormat="1" x14ac:dyDescent="0.35"/>
    <row r="101" s="89" customFormat="1" x14ac:dyDescent="0.35"/>
    <row r="102" s="89" customFormat="1" x14ac:dyDescent="0.35"/>
    <row r="103" s="89" customFormat="1" x14ac:dyDescent="0.35"/>
    <row r="104" s="89" customFormat="1" x14ac:dyDescent="0.35"/>
    <row r="105" s="89" customFormat="1" x14ac:dyDescent="0.35"/>
    <row r="106" s="89" customFormat="1" x14ac:dyDescent="0.35"/>
    <row r="107" s="89" customFormat="1" x14ac:dyDescent="0.35"/>
    <row r="108" s="89" customFormat="1" x14ac:dyDescent="0.35"/>
    <row r="109" s="89" customFormat="1" x14ac:dyDescent="0.35"/>
    <row r="110" s="89" customFormat="1" x14ac:dyDescent="0.35"/>
    <row r="111" s="89" customFormat="1" x14ac:dyDescent="0.35"/>
    <row r="112" s="89" customFormat="1" x14ac:dyDescent="0.35"/>
    <row r="113" s="89" customFormat="1" x14ac:dyDescent="0.35"/>
    <row r="114" s="89" customFormat="1" x14ac:dyDescent="0.35"/>
    <row r="115" s="89" customFormat="1" x14ac:dyDescent="0.35"/>
    <row r="116" s="89" customFormat="1" x14ac:dyDescent="0.35"/>
    <row r="117" s="89" customFormat="1" x14ac:dyDescent="0.35"/>
    <row r="118" s="89" customFormat="1" x14ac:dyDescent="0.35"/>
    <row r="119" s="89" customFormat="1" x14ac:dyDescent="0.35"/>
    <row r="120" s="89" customFormat="1" x14ac:dyDescent="0.35"/>
    <row r="121" s="89" customFormat="1" x14ac:dyDescent="0.35"/>
    <row r="122" s="89" customFormat="1" x14ac:dyDescent="0.35"/>
    <row r="123" s="89" customFormat="1" x14ac:dyDescent="0.35"/>
    <row r="124" s="89" customFormat="1" x14ac:dyDescent="0.35"/>
    <row r="125" s="89" customFormat="1" x14ac:dyDescent="0.35"/>
    <row r="126" s="89" customFormat="1" x14ac:dyDescent="0.35"/>
    <row r="127" s="89" customFormat="1" x14ac:dyDescent="0.35"/>
    <row r="128" s="89" customFormat="1" x14ac:dyDescent="0.35"/>
    <row r="129" s="89" customFormat="1" x14ac:dyDescent="0.35"/>
    <row r="130" s="89" customFormat="1" x14ac:dyDescent="0.35"/>
    <row r="131" s="89" customFormat="1" x14ac:dyDescent="0.35"/>
    <row r="132" s="89" customFormat="1" x14ac:dyDescent="0.35"/>
    <row r="133" s="89" customFormat="1" x14ac:dyDescent="0.35"/>
    <row r="134" s="89" customFormat="1" x14ac:dyDescent="0.35"/>
    <row r="135" s="89" customFormat="1" x14ac:dyDescent="0.35"/>
    <row r="136" s="89" customFormat="1" x14ac:dyDescent="0.35"/>
    <row r="137" s="89" customFormat="1" x14ac:dyDescent="0.35"/>
    <row r="138" s="89" customFormat="1" x14ac:dyDescent="0.35"/>
    <row r="139" s="89" customFormat="1" x14ac:dyDescent="0.35"/>
    <row r="140" s="89" customFormat="1" x14ac:dyDescent="0.35"/>
    <row r="141" s="89" customFormat="1" x14ac:dyDescent="0.35"/>
    <row r="142" s="89" customFormat="1" x14ac:dyDescent="0.35"/>
    <row r="143" s="89" customFormat="1" x14ac:dyDescent="0.35"/>
    <row r="144" s="89" customFormat="1" x14ac:dyDescent="0.35"/>
    <row r="145" s="89" customFormat="1" x14ac:dyDescent="0.35"/>
    <row r="146" s="89" customFormat="1" x14ac:dyDescent="0.35"/>
    <row r="147" s="89" customFormat="1" x14ac:dyDescent="0.35"/>
    <row r="148" s="89" customFormat="1" x14ac:dyDescent="0.35"/>
    <row r="149" s="89" customFormat="1" x14ac:dyDescent="0.35"/>
    <row r="150" s="89" customFormat="1" x14ac:dyDescent="0.35"/>
    <row r="151" s="89" customFormat="1" x14ac:dyDescent="0.35"/>
    <row r="152" s="89" customFormat="1" x14ac:dyDescent="0.35"/>
    <row r="153" s="89" customFormat="1" x14ac:dyDescent="0.35"/>
    <row r="154" s="89" customFormat="1" x14ac:dyDescent="0.35"/>
    <row r="155" s="89" customFormat="1" x14ac:dyDescent="0.35"/>
    <row r="156" s="89" customFormat="1" x14ac:dyDescent="0.35"/>
    <row r="157" s="89" customFormat="1" x14ac:dyDescent="0.35"/>
    <row r="158" s="89" customFormat="1" x14ac:dyDescent="0.35"/>
    <row r="159" s="89" customFormat="1" x14ac:dyDescent="0.35"/>
    <row r="160" s="89" customFormat="1" x14ac:dyDescent="0.35"/>
    <row r="161" s="89" customFormat="1" x14ac:dyDescent="0.35"/>
    <row r="162" s="89" customFormat="1" x14ac:dyDescent="0.35"/>
    <row r="163" s="89" customFormat="1" x14ac:dyDescent="0.35"/>
    <row r="164" s="89" customFormat="1" x14ac:dyDescent="0.35"/>
    <row r="165" s="89" customFormat="1" x14ac:dyDescent="0.35"/>
    <row r="166" s="89" customFormat="1" x14ac:dyDescent="0.35"/>
    <row r="167" s="89" customFormat="1" x14ac:dyDescent="0.35"/>
    <row r="168" s="89" customFormat="1" x14ac:dyDescent="0.35"/>
    <row r="169" s="89" customFormat="1" x14ac:dyDescent="0.35"/>
    <row r="170" s="89" customFormat="1" x14ac:dyDescent="0.35"/>
    <row r="171" s="89" customFormat="1" x14ac:dyDescent="0.35"/>
    <row r="172" s="89" customFormat="1" x14ac:dyDescent="0.35"/>
    <row r="173" s="89" customFormat="1" x14ac:dyDescent="0.35"/>
    <row r="174" s="89" customFormat="1" x14ac:dyDescent="0.35"/>
    <row r="175" s="89" customFormat="1" x14ac:dyDescent="0.35"/>
    <row r="176" s="89" customFormat="1" x14ac:dyDescent="0.35"/>
    <row r="177" s="89" customFormat="1" x14ac:dyDescent="0.35"/>
    <row r="178" s="89" customFormat="1" x14ac:dyDescent="0.35"/>
    <row r="179" s="89" customFormat="1" x14ac:dyDescent="0.35"/>
    <row r="180" s="89" customFormat="1" x14ac:dyDescent="0.35"/>
    <row r="181" s="89" customFormat="1" x14ac:dyDescent="0.35"/>
    <row r="182" s="89" customFormat="1" x14ac:dyDescent="0.35"/>
    <row r="183" s="89" customFormat="1" x14ac:dyDescent="0.35"/>
    <row r="184" s="89" customFormat="1" x14ac:dyDescent="0.35"/>
    <row r="185" s="89" customFormat="1" x14ac:dyDescent="0.35"/>
    <row r="186" s="89" customFormat="1" x14ac:dyDescent="0.35"/>
    <row r="187" s="89" customFormat="1" x14ac:dyDescent="0.35"/>
    <row r="188" s="89" customFormat="1" x14ac:dyDescent="0.35"/>
    <row r="189" s="89" customFormat="1" x14ac:dyDescent="0.35"/>
    <row r="190" s="89" customFormat="1" x14ac:dyDescent="0.35"/>
    <row r="191" s="89" customFormat="1" x14ac:dyDescent="0.35"/>
    <row r="192" s="89" customFormat="1" x14ac:dyDescent="0.35"/>
    <row r="193" s="89" customFormat="1" x14ac:dyDescent="0.35"/>
    <row r="194" s="89" customFormat="1" x14ac:dyDescent="0.35"/>
    <row r="195" s="89" customFormat="1" x14ac:dyDescent="0.35"/>
    <row r="196" s="89" customFormat="1" x14ac:dyDescent="0.35"/>
    <row r="197" s="89" customFormat="1" x14ac:dyDescent="0.35"/>
    <row r="198" s="89" customFormat="1" x14ac:dyDescent="0.35"/>
    <row r="199" s="89" customFormat="1" x14ac:dyDescent="0.35"/>
    <row r="200" s="89" customFormat="1" x14ac:dyDescent="0.35"/>
    <row r="201" s="89" customFormat="1" x14ac:dyDescent="0.35"/>
    <row r="202" s="89" customFormat="1" x14ac:dyDescent="0.35"/>
    <row r="203" s="89" customFormat="1" x14ac:dyDescent="0.35"/>
    <row r="204" s="89" customFormat="1" x14ac:dyDescent="0.35"/>
    <row r="205" s="89" customFormat="1" x14ac:dyDescent="0.35"/>
    <row r="206" s="89" customFormat="1" x14ac:dyDescent="0.35"/>
    <row r="207" s="89" customFormat="1" x14ac:dyDescent="0.35"/>
    <row r="208" s="89" customFormat="1" x14ac:dyDescent="0.35"/>
    <row r="209" s="89" customFormat="1" x14ac:dyDescent="0.35"/>
    <row r="210" s="89" customFormat="1" x14ac:dyDescent="0.35"/>
    <row r="211" s="89" customFormat="1" x14ac:dyDescent="0.35"/>
    <row r="212" s="89" customFormat="1" x14ac:dyDescent="0.35"/>
    <row r="213" s="89" customFormat="1" x14ac:dyDescent="0.35"/>
    <row r="214" s="89" customFormat="1" x14ac:dyDescent="0.35"/>
    <row r="215" s="89" customFormat="1" x14ac:dyDescent="0.35"/>
    <row r="216" s="89" customFormat="1" x14ac:dyDescent="0.35"/>
    <row r="217" s="89" customFormat="1" x14ac:dyDescent="0.35"/>
    <row r="218" s="89" customFormat="1" x14ac:dyDescent="0.35"/>
    <row r="219" s="89" customFormat="1" x14ac:dyDescent="0.35"/>
    <row r="220" s="89" customFormat="1" x14ac:dyDescent="0.35"/>
    <row r="221" s="89" customFormat="1" x14ac:dyDescent="0.35"/>
    <row r="222" s="89" customFormat="1" x14ac:dyDescent="0.35"/>
    <row r="223" s="89" customFormat="1" x14ac:dyDescent="0.35"/>
    <row r="224" s="89" customFormat="1" x14ac:dyDescent="0.35"/>
    <row r="225" s="89" customFormat="1" x14ac:dyDescent="0.35"/>
    <row r="226" s="89" customFormat="1" x14ac:dyDescent="0.35"/>
    <row r="227" s="89" customFormat="1" x14ac:dyDescent="0.35"/>
    <row r="228" s="89" customFormat="1" x14ac:dyDescent="0.35"/>
    <row r="229" s="89" customFormat="1" x14ac:dyDescent="0.35"/>
    <row r="230" s="89" customFormat="1" x14ac:dyDescent="0.35"/>
    <row r="231" s="89" customFormat="1" x14ac:dyDescent="0.35"/>
    <row r="232" s="89" customFormat="1" x14ac:dyDescent="0.35"/>
    <row r="233" s="89" customFormat="1" x14ac:dyDescent="0.35"/>
    <row r="234" s="89" customFormat="1" x14ac:dyDescent="0.35"/>
    <row r="235" s="89" customFormat="1" x14ac:dyDescent="0.35"/>
    <row r="236" s="89" customFormat="1" x14ac:dyDescent="0.35"/>
    <row r="237" s="89" customFormat="1" x14ac:dyDescent="0.35"/>
    <row r="238" s="89" customFormat="1" x14ac:dyDescent="0.35"/>
    <row r="239" s="89" customFormat="1" x14ac:dyDescent="0.35"/>
    <row r="240" s="89" customFormat="1" x14ac:dyDescent="0.35"/>
    <row r="241" s="89" customFormat="1" x14ac:dyDescent="0.35"/>
    <row r="242" s="89" customFormat="1" x14ac:dyDescent="0.35"/>
    <row r="243" s="89" customFormat="1" x14ac:dyDescent="0.35"/>
    <row r="244" s="89" customFormat="1" x14ac:dyDescent="0.35"/>
    <row r="245" s="89" customFormat="1" x14ac:dyDescent="0.35"/>
    <row r="246" s="89" customFormat="1" x14ac:dyDescent="0.35"/>
    <row r="247" s="89" customFormat="1" x14ac:dyDescent="0.35"/>
    <row r="248" s="89" customFormat="1" x14ac:dyDescent="0.35"/>
    <row r="249" s="89" customFormat="1" x14ac:dyDescent="0.35"/>
    <row r="250" s="89" customFormat="1" x14ac:dyDescent="0.35"/>
    <row r="251" s="89" customFormat="1" x14ac:dyDescent="0.35"/>
    <row r="252" s="89" customFormat="1" x14ac:dyDescent="0.35"/>
    <row r="253" s="89" customFormat="1" x14ac:dyDescent="0.35"/>
    <row r="254" s="89" customFormat="1" x14ac:dyDescent="0.35"/>
    <row r="255" s="89" customFormat="1" x14ac:dyDescent="0.35"/>
    <row r="256" s="89" customFormat="1" x14ac:dyDescent="0.35"/>
    <row r="257" s="89" customFormat="1" x14ac:dyDescent="0.35"/>
    <row r="258" s="89" customFormat="1" x14ac:dyDescent="0.35"/>
    <row r="259" s="89" customFormat="1" x14ac:dyDescent="0.35"/>
    <row r="260" s="89" customFormat="1" x14ac:dyDescent="0.35"/>
    <row r="261" s="89" customFormat="1" x14ac:dyDescent="0.35"/>
    <row r="262" s="89" customFormat="1" x14ac:dyDescent="0.35"/>
    <row r="263" s="89" customFormat="1" x14ac:dyDescent="0.35"/>
    <row r="264" s="89" customFormat="1" x14ac:dyDescent="0.35"/>
    <row r="265" s="89" customFormat="1" x14ac:dyDescent="0.35"/>
    <row r="266" s="89" customFormat="1" x14ac:dyDescent="0.35"/>
    <row r="267" s="89" customFormat="1" x14ac:dyDescent="0.35"/>
    <row r="268" s="89" customFormat="1" x14ac:dyDescent="0.35"/>
    <row r="269" s="89" customFormat="1" x14ac:dyDescent="0.35"/>
    <row r="270" s="89" customFormat="1" x14ac:dyDescent="0.35"/>
    <row r="271" s="89" customFormat="1" x14ac:dyDescent="0.35"/>
    <row r="272" s="89" customFormat="1" x14ac:dyDescent="0.35"/>
    <row r="273" s="89" customFormat="1" x14ac:dyDescent="0.35"/>
    <row r="274" s="89" customFormat="1" x14ac:dyDescent="0.35"/>
    <row r="275" s="89" customFormat="1" x14ac:dyDescent="0.35"/>
    <row r="276" s="89" customFormat="1" x14ac:dyDescent="0.35"/>
    <row r="277" s="89" customFormat="1" x14ac:dyDescent="0.35"/>
    <row r="278" s="89" customFormat="1" x14ac:dyDescent="0.35"/>
    <row r="279" s="89" customFormat="1" x14ac:dyDescent="0.35"/>
    <row r="280" s="89" customFormat="1" x14ac:dyDescent="0.35"/>
    <row r="281" s="89" customFormat="1" x14ac:dyDescent="0.35"/>
    <row r="282" s="89" customFormat="1" x14ac:dyDescent="0.35"/>
    <row r="283" s="89" customFormat="1" x14ac:dyDescent="0.35"/>
    <row r="284" s="89" customFormat="1" x14ac:dyDescent="0.35"/>
    <row r="285" s="89" customFormat="1" x14ac:dyDescent="0.35"/>
    <row r="286" s="89" customFormat="1" x14ac:dyDescent="0.35"/>
    <row r="287" s="89" customFormat="1" x14ac:dyDescent="0.35"/>
    <row r="288" s="89" customFormat="1" x14ac:dyDescent="0.35"/>
    <row r="289" s="89" customFormat="1" x14ac:dyDescent="0.35"/>
    <row r="290" s="89" customFormat="1" x14ac:dyDescent="0.35"/>
    <row r="291" s="89" customFormat="1" x14ac:dyDescent="0.35"/>
    <row r="292" s="89" customFormat="1" x14ac:dyDescent="0.35"/>
    <row r="293" s="89" customFormat="1" x14ac:dyDescent="0.35"/>
    <row r="294" s="89" customFormat="1" x14ac:dyDescent="0.35"/>
    <row r="295" s="89" customFormat="1" x14ac:dyDescent="0.35"/>
    <row r="296" s="89" customFormat="1" x14ac:dyDescent="0.35"/>
    <row r="297" s="89" customFormat="1" x14ac:dyDescent="0.35"/>
    <row r="298" s="89" customFormat="1" x14ac:dyDescent="0.35"/>
    <row r="299" s="89" customFormat="1" x14ac:dyDescent="0.35"/>
    <row r="300" s="89" customFormat="1" x14ac:dyDescent="0.35"/>
    <row r="301" s="89" customFormat="1" x14ac:dyDescent="0.35"/>
    <row r="302" s="89" customFormat="1" x14ac:dyDescent="0.35"/>
    <row r="303" s="89" customFormat="1" x14ac:dyDescent="0.35"/>
    <row r="304" s="89" customFormat="1" x14ac:dyDescent="0.35"/>
    <row r="305" s="89" customFormat="1" x14ac:dyDescent="0.35"/>
    <row r="306" s="89" customFormat="1" x14ac:dyDescent="0.35"/>
    <row r="307" s="89" customFormat="1" x14ac:dyDescent="0.35"/>
    <row r="308" s="89" customFormat="1" x14ac:dyDescent="0.35"/>
    <row r="309" s="89" customFormat="1" x14ac:dyDescent="0.35"/>
    <row r="310" s="89" customFormat="1" x14ac:dyDescent="0.35"/>
    <row r="311" s="89" customFormat="1" x14ac:dyDescent="0.35"/>
    <row r="312" s="89" customFormat="1" x14ac:dyDescent="0.35"/>
    <row r="313" s="89" customFormat="1" x14ac:dyDescent="0.35"/>
    <row r="314" s="89" customFormat="1" x14ac:dyDescent="0.35"/>
    <row r="315" s="89" customFormat="1" x14ac:dyDescent="0.35"/>
    <row r="316" s="89" customFormat="1" x14ac:dyDescent="0.35"/>
    <row r="317" s="89" customFormat="1" x14ac:dyDescent="0.35"/>
    <row r="318" s="89" customFormat="1" x14ac:dyDescent="0.35"/>
    <row r="319" s="89" customFormat="1" x14ac:dyDescent="0.35"/>
    <row r="320" s="89" customFormat="1" x14ac:dyDescent="0.35"/>
    <row r="321" s="89" customFormat="1" x14ac:dyDescent="0.35"/>
    <row r="322" s="89" customFormat="1" x14ac:dyDescent="0.35"/>
    <row r="323" s="89" customFormat="1" x14ac:dyDescent="0.35"/>
    <row r="324" s="89" customFormat="1" x14ac:dyDescent="0.35"/>
    <row r="325" s="89" customFormat="1" x14ac:dyDescent="0.35"/>
    <row r="326" s="89" customFormat="1" x14ac:dyDescent="0.35"/>
    <row r="327" s="89" customFormat="1" x14ac:dyDescent="0.35"/>
    <row r="328" s="89" customFormat="1" x14ac:dyDescent="0.35"/>
    <row r="329" s="89" customFormat="1" x14ac:dyDescent="0.35"/>
    <row r="330" s="89" customFormat="1" x14ac:dyDescent="0.35"/>
    <row r="331" s="89" customFormat="1" x14ac:dyDescent="0.35"/>
    <row r="332" s="89" customFormat="1" x14ac:dyDescent="0.35"/>
    <row r="333" s="89" customFormat="1" x14ac:dyDescent="0.35"/>
    <row r="334" s="89" customFormat="1" x14ac:dyDescent="0.35"/>
    <row r="335" s="89" customFormat="1" x14ac:dyDescent="0.35"/>
    <row r="336" s="89" customFormat="1" x14ac:dyDescent="0.35"/>
    <row r="337" s="89" customFormat="1" x14ac:dyDescent="0.35"/>
    <row r="338" s="89" customFormat="1" x14ac:dyDescent="0.35"/>
    <row r="339" s="89" customFormat="1" x14ac:dyDescent="0.35"/>
    <row r="340" s="89" customFormat="1" x14ac:dyDescent="0.35"/>
    <row r="341" s="89" customFormat="1" x14ac:dyDescent="0.35"/>
    <row r="342" s="89" customFormat="1" x14ac:dyDescent="0.35"/>
    <row r="343" s="89" customFormat="1" x14ac:dyDescent="0.35"/>
    <row r="344" s="89" customFormat="1" x14ac:dyDescent="0.35"/>
    <row r="345" s="89" customFormat="1" x14ac:dyDescent="0.35"/>
    <row r="346" s="89" customFormat="1" x14ac:dyDescent="0.35"/>
    <row r="347" s="89" customFormat="1" x14ac:dyDescent="0.35"/>
    <row r="348" s="89" customFormat="1" x14ac:dyDescent="0.35"/>
    <row r="349" s="89" customFormat="1" x14ac:dyDescent="0.35"/>
    <row r="350" s="89" customFormat="1" x14ac:dyDescent="0.35"/>
    <row r="351" s="89" customFormat="1" x14ac:dyDescent="0.35"/>
    <row r="352" s="89" customFormat="1" x14ac:dyDescent="0.35"/>
    <row r="353" s="89" customFormat="1" x14ac:dyDescent="0.35"/>
    <row r="354" s="89" customFormat="1" x14ac:dyDescent="0.35"/>
    <row r="355" s="89" customFormat="1" x14ac:dyDescent="0.35"/>
    <row r="356" s="89" customFormat="1" x14ac:dyDescent="0.35"/>
    <row r="357" s="89" customFormat="1" x14ac:dyDescent="0.35"/>
    <row r="358" s="89" customFormat="1" x14ac:dyDescent="0.35"/>
    <row r="359" s="89" customFormat="1" x14ac:dyDescent="0.35"/>
    <row r="360" s="89" customFormat="1" x14ac:dyDescent="0.35"/>
    <row r="361" s="89" customFormat="1" x14ac:dyDescent="0.35"/>
    <row r="362" s="89" customFormat="1" x14ac:dyDescent="0.35"/>
    <row r="363" s="89" customFormat="1" x14ac:dyDescent="0.35"/>
    <row r="364" s="89" customFormat="1" x14ac:dyDescent="0.35"/>
    <row r="365" s="89" customFormat="1" x14ac:dyDescent="0.35"/>
    <row r="366" s="89" customFormat="1" x14ac:dyDescent="0.35"/>
    <row r="367" s="89" customFormat="1" x14ac:dyDescent="0.35"/>
    <row r="368" s="89" customFormat="1" x14ac:dyDescent="0.35"/>
    <row r="369" s="89" customFormat="1" x14ac:dyDescent="0.35"/>
    <row r="370" s="89" customFormat="1" x14ac:dyDescent="0.35"/>
    <row r="371" s="89" customFormat="1" x14ac:dyDescent="0.35"/>
    <row r="372" s="89" customFormat="1" x14ac:dyDescent="0.35"/>
    <row r="373" s="89" customFormat="1" x14ac:dyDescent="0.35"/>
    <row r="374" s="89" customFormat="1" x14ac:dyDescent="0.35"/>
    <row r="375" s="89" customFormat="1" x14ac:dyDescent="0.35"/>
    <row r="376" s="89" customFormat="1" x14ac:dyDescent="0.35"/>
    <row r="377" s="89" customFormat="1" x14ac:dyDescent="0.35"/>
    <row r="378" s="89" customFormat="1" x14ac:dyDescent="0.35"/>
    <row r="379" s="89" customFormat="1" x14ac:dyDescent="0.35"/>
    <row r="380" s="89" customFormat="1" x14ac:dyDescent="0.35"/>
    <row r="381" s="89" customFormat="1" x14ac:dyDescent="0.35"/>
    <row r="382" s="89" customFormat="1" x14ac:dyDescent="0.35"/>
    <row r="383" s="89" customFormat="1" x14ac:dyDescent="0.35"/>
    <row r="384" s="89" customFormat="1" x14ac:dyDescent="0.35"/>
    <row r="385" s="89" customFormat="1" x14ac:dyDescent="0.35"/>
    <row r="386" s="89" customFormat="1" x14ac:dyDescent="0.35"/>
    <row r="387" s="89" customFormat="1" x14ac:dyDescent="0.35"/>
    <row r="388" s="89" customFormat="1" x14ac:dyDescent="0.35"/>
    <row r="389" s="89" customFormat="1" x14ac:dyDescent="0.35"/>
    <row r="390" s="89" customFormat="1" x14ac:dyDescent="0.35"/>
    <row r="391" s="89" customFormat="1" x14ac:dyDescent="0.35"/>
    <row r="392" s="89" customFormat="1" x14ac:dyDescent="0.35"/>
    <row r="393" s="89" customFormat="1" x14ac:dyDescent="0.35"/>
    <row r="394" s="89" customFormat="1" x14ac:dyDescent="0.35"/>
    <row r="395" s="89" customFormat="1" x14ac:dyDescent="0.35"/>
    <row r="396" s="89" customFormat="1" x14ac:dyDescent="0.35"/>
    <row r="397" s="89" customFormat="1" x14ac:dyDescent="0.35"/>
    <row r="398" s="89" customFormat="1" x14ac:dyDescent="0.35"/>
    <row r="399" s="89" customFormat="1" x14ac:dyDescent="0.35"/>
    <row r="400" s="89" customFormat="1" x14ac:dyDescent="0.35"/>
    <row r="401" s="89" customFormat="1" x14ac:dyDescent="0.35"/>
    <row r="402" s="89" customFormat="1" x14ac:dyDescent="0.35"/>
    <row r="403" s="89" customFormat="1" x14ac:dyDescent="0.35"/>
    <row r="404" s="89" customFormat="1" x14ac:dyDescent="0.35"/>
    <row r="405" s="89" customFormat="1" x14ac:dyDescent="0.35"/>
    <row r="406" s="89" customFormat="1" x14ac:dyDescent="0.35"/>
    <row r="407" s="89" customFormat="1" x14ac:dyDescent="0.35"/>
    <row r="408" s="89" customFormat="1" x14ac:dyDescent="0.35"/>
    <row r="409" s="89" customFormat="1" x14ac:dyDescent="0.35"/>
    <row r="410" s="89" customFormat="1" x14ac:dyDescent="0.35"/>
    <row r="411" s="89" customFormat="1" x14ac:dyDescent="0.35"/>
    <row r="412" s="89" customFormat="1" x14ac:dyDescent="0.35"/>
    <row r="413" s="89" customFormat="1" x14ac:dyDescent="0.35"/>
    <row r="414" s="89" customFormat="1" x14ac:dyDescent="0.35"/>
    <row r="415" s="89" customFormat="1" x14ac:dyDescent="0.35"/>
    <row r="416" s="89" customFormat="1" x14ac:dyDescent="0.35"/>
    <row r="417" s="89" customFormat="1" x14ac:dyDescent="0.35"/>
    <row r="418" s="89" customFormat="1" x14ac:dyDescent="0.35"/>
    <row r="419" s="89" customFormat="1" x14ac:dyDescent="0.35"/>
    <row r="420" s="89" customFormat="1" x14ac:dyDescent="0.35"/>
    <row r="421" s="89" customFormat="1" x14ac:dyDescent="0.35"/>
    <row r="422" s="89" customFormat="1" x14ac:dyDescent="0.35"/>
    <row r="423" s="89" customFormat="1" x14ac:dyDescent="0.35"/>
    <row r="424" s="89" customFormat="1" x14ac:dyDescent="0.35"/>
    <row r="425" s="89" customFormat="1" x14ac:dyDescent="0.35"/>
    <row r="426" s="89" customFormat="1" x14ac:dyDescent="0.35"/>
    <row r="427" s="89" customFormat="1" x14ac:dyDescent="0.35"/>
    <row r="428" s="89" customFormat="1" x14ac:dyDescent="0.35"/>
    <row r="429" s="89" customFormat="1" x14ac:dyDescent="0.35"/>
    <row r="430" s="89" customFormat="1" x14ac:dyDescent="0.35"/>
    <row r="431" s="89" customFormat="1" x14ac:dyDescent="0.35"/>
    <row r="432" s="89" customFormat="1" x14ac:dyDescent="0.35"/>
    <row r="433" s="89" customFormat="1" x14ac:dyDescent="0.35"/>
    <row r="434" s="89" customFormat="1" x14ac:dyDescent="0.35"/>
    <row r="435" s="89" customFormat="1" x14ac:dyDescent="0.35"/>
    <row r="436" s="89" customFormat="1" x14ac:dyDescent="0.35"/>
    <row r="437" s="89" customFormat="1" x14ac:dyDescent="0.35"/>
    <row r="438" s="89" customFormat="1" x14ac:dyDescent="0.35"/>
    <row r="439" s="89" customFormat="1" x14ac:dyDescent="0.35"/>
    <row r="440" s="89" customFormat="1" x14ac:dyDescent="0.35"/>
    <row r="441" s="89" customFormat="1" x14ac:dyDescent="0.35"/>
    <row r="442" s="89" customFormat="1" x14ac:dyDescent="0.35"/>
    <row r="443" s="89" customFormat="1" x14ac:dyDescent="0.35"/>
    <row r="444" s="89" customFormat="1" x14ac:dyDescent="0.35"/>
    <row r="445" s="89" customFormat="1" x14ac:dyDescent="0.35"/>
    <row r="446" s="89" customFormat="1" x14ac:dyDescent="0.35"/>
    <row r="447" s="89" customFormat="1" x14ac:dyDescent="0.35"/>
    <row r="448" s="89" customFormat="1" x14ac:dyDescent="0.35"/>
    <row r="449" s="89" customFormat="1" x14ac:dyDescent="0.35"/>
    <row r="450" s="89" customFormat="1" x14ac:dyDescent="0.35"/>
    <row r="451" s="89" customFormat="1" x14ac:dyDescent="0.35"/>
    <row r="452" s="89" customFormat="1" x14ac:dyDescent="0.35"/>
    <row r="453" s="89" customFormat="1" x14ac:dyDescent="0.35"/>
    <row r="454" s="89" customFormat="1" x14ac:dyDescent="0.35"/>
    <row r="455" s="89" customFormat="1" x14ac:dyDescent="0.35"/>
    <row r="456" s="89" customFormat="1" x14ac:dyDescent="0.35"/>
    <row r="457" s="89" customFormat="1" x14ac:dyDescent="0.35"/>
    <row r="458" s="89" customFormat="1" x14ac:dyDescent="0.35"/>
    <row r="459" s="89" customFormat="1" x14ac:dyDescent="0.35"/>
    <row r="460" s="89" customFormat="1" x14ac:dyDescent="0.35"/>
    <row r="461" s="89" customFormat="1" x14ac:dyDescent="0.35"/>
    <row r="462" s="89" customFormat="1" x14ac:dyDescent="0.35"/>
    <row r="463" s="89" customFormat="1" x14ac:dyDescent="0.35"/>
    <row r="464" s="89" customFormat="1" x14ac:dyDescent="0.35"/>
    <row r="465" s="89" customFormat="1" x14ac:dyDescent="0.35"/>
    <row r="466" s="89" customFormat="1" x14ac:dyDescent="0.35"/>
    <row r="467" s="89" customFormat="1" x14ac:dyDescent="0.35"/>
    <row r="468" s="89" customFormat="1" x14ac:dyDescent="0.35"/>
    <row r="469" s="89" customFormat="1" x14ac:dyDescent="0.35"/>
    <row r="470" s="89" customFormat="1" x14ac:dyDescent="0.35"/>
    <row r="471" s="89" customFormat="1" x14ac:dyDescent="0.35"/>
    <row r="472" s="89" customFormat="1" x14ac:dyDescent="0.35"/>
    <row r="473" s="89" customFormat="1" x14ac:dyDescent="0.35"/>
    <row r="474" s="89" customFormat="1" x14ac:dyDescent="0.35"/>
    <row r="475" s="89" customFormat="1" x14ac:dyDescent="0.35"/>
    <row r="476" s="89" customFormat="1" x14ac:dyDescent="0.35"/>
    <row r="477" s="89" customFormat="1" x14ac:dyDescent="0.35"/>
    <row r="478" s="89" customFormat="1" x14ac:dyDescent="0.35"/>
    <row r="479" s="89" customFormat="1" x14ac:dyDescent="0.35"/>
    <row r="480" s="89" customFormat="1" x14ac:dyDescent="0.35"/>
    <row r="481" s="89" customFormat="1" x14ac:dyDescent="0.35"/>
    <row r="482" s="89" customFormat="1" x14ac:dyDescent="0.35"/>
    <row r="483" s="89" customFormat="1" x14ac:dyDescent="0.35"/>
    <row r="484" s="89" customFormat="1" x14ac:dyDescent="0.35"/>
    <row r="485" s="89" customFormat="1" x14ac:dyDescent="0.35"/>
    <row r="486" s="89" customFormat="1" x14ac:dyDescent="0.35"/>
    <row r="487" s="89" customFormat="1" x14ac:dyDescent="0.35"/>
    <row r="488" s="89" customFormat="1" x14ac:dyDescent="0.35"/>
    <row r="489" s="89" customFormat="1" x14ac:dyDescent="0.35"/>
    <row r="490" s="89" customFormat="1" x14ac:dyDescent="0.35"/>
    <row r="491" s="89" customFormat="1" x14ac:dyDescent="0.35"/>
    <row r="492" s="89" customFormat="1" x14ac:dyDescent="0.35"/>
    <row r="493" s="89" customFormat="1" x14ac:dyDescent="0.35"/>
    <row r="494" s="89" customFormat="1" x14ac:dyDescent="0.35"/>
    <row r="495" s="89" customFormat="1" x14ac:dyDescent="0.35"/>
    <row r="496" s="89" customFormat="1" x14ac:dyDescent="0.35"/>
    <row r="497" s="89" customFormat="1" x14ac:dyDescent="0.35"/>
    <row r="498" s="89" customFormat="1" x14ac:dyDescent="0.35"/>
    <row r="499" s="89" customFormat="1" x14ac:dyDescent="0.35"/>
    <row r="500" s="89" customFormat="1" x14ac:dyDescent="0.35"/>
    <row r="501" s="89" customFormat="1" x14ac:dyDescent="0.35"/>
    <row r="502" s="89" customFormat="1" x14ac:dyDescent="0.35"/>
    <row r="503" s="89" customFormat="1" x14ac:dyDescent="0.35"/>
    <row r="504" s="89" customFormat="1" x14ac:dyDescent="0.35"/>
    <row r="505" s="89" customFormat="1" x14ac:dyDescent="0.35"/>
    <row r="506" s="89" customFormat="1" x14ac:dyDescent="0.35"/>
    <row r="507" s="89" customFormat="1" x14ac:dyDescent="0.35"/>
    <row r="508" s="89" customFormat="1" x14ac:dyDescent="0.35"/>
    <row r="509" s="89" customFormat="1" x14ac:dyDescent="0.35"/>
    <row r="510" s="89" customFormat="1" x14ac:dyDescent="0.35"/>
    <row r="511" s="89" customFormat="1" x14ac:dyDescent="0.35"/>
    <row r="512" s="89" customFormat="1" x14ac:dyDescent="0.35"/>
    <row r="513" s="89" customFormat="1" x14ac:dyDescent="0.35"/>
    <row r="514" s="89" customFormat="1" x14ac:dyDescent="0.35"/>
    <row r="515" s="89" customFormat="1" x14ac:dyDescent="0.35"/>
    <row r="516" s="89" customFormat="1" x14ac:dyDescent="0.35"/>
    <row r="517" s="89" customFormat="1" x14ac:dyDescent="0.35"/>
    <row r="518" s="89" customFormat="1" x14ac:dyDescent="0.35"/>
    <row r="519" s="89" customFormat="1" x14ac:dyDescent="0.35"/>
    <row r="520" s="89" customFormat="1" x14ac:dyDescent="0.35"/>
    <row r="521" s="89" customFormat="1" x14ac:dyDescent="0.35"/>
    <row r="522" s="89" customFormat="1" x14ac:dyDescent="0.35"/>
    <row r="523" s="89" customFormat="1" x14ac:dyDescent="0.35"/>
    <row r="524" s="89" customFormat="1" x14ac:dyDescent="0.35"/>
    <row r="525" s="89" customFormat="1" x14ac:dyDescent="0.35"/>
    <row r="526" s="89" customFormat="1" x14ac:dyDescent="0.35"/>
    <row r="527" s="89" customFormat="1" x14ac:dyDescent="0.35"/>
    <row r="528" s="89" customFormat="1" x14ac:dyDescent="0.35"/>
    <row r="529" s="89" customFormat="1" x14ac:dyDescent="0.35"/>
    <row r="530" s="89" customFormat="1" x14ac:dyDescent="0.35"/>
    <row r="531" s="89" customFormat="1" x14ac:dyDescent="0.35"/>
    <row r="532" s="89" customFormat="1" x14ac:dyDescent="0.35"/>
    <row r="533" s="89" customFormat="1" x14ac:dyDescent="0.35"/>
    <row r="534" s="89" customFormat="1" x14ac:dyDescent="0.35"/>
    <row r="535" s="89" customFormat="1" x14ac:dyDescent="0.35"/>
    <row r="536" s="89" customFormat="1" x14ac:dyDescent="0.35"/>
    <row r="537" s="89" customFormat="1" x14ac:dyDescent="0.35"/>
    <row r="538" s="89" customFormat="1" x14ac:dyDescent="0.35"/>
    <row r="539" s="89" customFormat="1" x14ac:dyDescent="0.35"/>
    <row r="540" s="89" customFormat="1" x14ac:dyDescent="0.35"/>
    <row r="541" s="89" customFormat="1" x14ac:dyDescent="0.35"/>
    <row r="542" s="89" customFormat="1" x14ac:dyDescent="0.35"/>
    <row r="543" s="89" customFormat="1" x14ac:dyDescent="0.35"/>
    <row r="544" s="89" customFormat="1" x14ac:dyDescent="0.35"/>
    <row r="545" s="89" customFormat="1" x14ac:dyDescent="0.35"/>
    <row r="546" s="89" customFormat="1" x14ac:dyDescent="0.35"/>
    <row r="547" s="89" customFormat="1" x14ac:dyDescent="0.35"/>
    <row r="548" s="89" customFormat="1" x14ac:dyDescent="0.35"/>
    <row r="549" s="89" customFormat="1" x14ac:dyDescent="0.35"/>
    <row r="550" s="89" customFormat="1" x14ac:dyDescent="0.35"/>
    <row r="551" s="89" customFormat="1" x14ac:dyDescent="0.35"/>
    <row r="552" s="89" customFormat="1" x14ac:dyDescent="0.35"/>
    <row r="553" s="89" customFormat="1" x14ac:dyDescent="0.35"/>
    <row r="554" s="89" customFormat="1" x14ac:dyDescent="0.35"/>
    <row r="555" s="89" customFormat="1" x14ac:dyDescent="0.35"/>
    <row r="556" s="89" customFormat="1" x14ac:dyDescent="0.35"/>
    <row r="557" s="89" customFormat="1" x14ac:dyDescent="0.35"/>
    <row r="558" s="89" customFormat="1" x14ac:dyDescent="0.35"/>
    <row r="559" s="89" customFormat="1" x14ac:dyDescent="0.35"/>
    <row r="560" s="89" customFormat="1" x14ac:dyDescent="0.35"/>
    <row r="561" s="89" customFormat="1" x14ac:dyDescent="0.35"/>
    <row r="562" s="89" customFormat="1" x14ac:dyDescent="0.35"/>
    <row r="563" s="89" customFormat="1" x14ac:dyDescent="0.35"/>
    <row r="564" s="89" customFormat="1" x14ac:dyDescent="0.35"/>
    <row r="565" s="89" customFormat="1" x14ac:dyDescent="0.35"/>
    <row r="566" s="89" customFormat="1" x14ac:dyDescent="0.35"/>
    <row r="567" s="89" customFormat="1" x14ac:dyDescent="0.35"/>
    <row r="568" s="89" customFormat="1" x14ac:dyDescent="0.35"/>
    <row r="569" s="89" customFormat="1" x14ac:dyDescent="0.35"/>
    <row r="570" s="89" customFormat="1" x14ac:dyDescent="0.35"/>
    <row r="571" s="89" customFormat="1" x14ac:dyDescent="0.35"/>
    <row r="572" s="89" customFormat="1" x14ac:dyDescent="0.35"/>
    <row r="573" s="89" customFormat="1" x14ac:dyDescent="0.35"/>
    <row r="574" s="89" customFormat="1" x14ac:dyDescent="0.35"/>
    <row r="575" s="89" customFormat="1" x14ac:dyDescent="0.35"/>
    <row r="576" s="89" customFormat="1" x14ac:dyDescent="0.35"/>
    <row r="577" s="89" customFormat="1" x14ac:dyDescent="0.35"/>
    <row r="578" s="89" customFormat="1" x14ac:dyDescent="0.35"/>
    <row r="579" s="89" customFormat="1" x14ac:dyDescent="0.35"/>
    <row r="580" s="89" customFormat="1" x14ac:dyDescent="0.35"/>
    <row r="581" s="89" customFormat="1" x14ac:dyDescent="0.35"/>
    <row r="582" s="89" customFormat="1" x14ac:dyDescent="0.35"/>
    <row r="583" s="89" customFormat="1" x14ac:dyDescent="0.35"/>
    <row r="584" s="89" customFormat="1" x14ac:dyDescent="0.35"/>
    <row r="585" s="89" customFormat="1" x14ac:dyDescent="0.35"/>
    <row r="586" s="89" customFormat="1" x14ac:dyDescent="0.35"/>
    <row r="587" s="89" customFormat="1" x14ac:dyDescent="0.35"/>
    <row r="588" s="89" customFormat="1" x14ac:dyDescent="0.35"/>
    <row r="589" s="89" customFormat="1" x14ac:dyDescent="0.35"/>
    <row r="590" s="89" customFormat="1" x14ac:dyDescent="0.35"/>
    <row r="591" s="89" customFormat="1" x14ac:dyDescent="0.35"/>
    <row r="592" s="89" customFormat="1" x14ac:dyDescent="0.35"/>
    <row r="593" s="89" customFormat="1" x14ac:dyDescent="0.35"/>
    <row r="594" s="89" customFormat="1" x14ac:dyDescent="0.35"/>
    <row r="595" s="89" customFormat="1" x14ac:dyDescent="0.35"/>
    <row r="596" s="89" customFormat="1" x14ac:dyDescent="0.35"/>
    <row r="597" s="89" customFormat="1" x14ac:dyDescent="0.35"/>
    <row r="598" s="89" customFormat="1" x14ac:dyDescent="0.35"/>
    <row r="599" s="89" customFormat="1" x14ac:dyDescent="0.35"/>
    <row r="600" s="89" customFormat="1" x14ac:dyDescent="0.35"/>
    <row r="601" s="89" customFormat="1" x14ac:dyDescent="0.35"/>
    <row r="602" s="89" customFormat="1" x14ac:dyDescent="0.35"/>
    <row r="603" s="89" customFormat="1" x14ac:dyDescent="0.35"/>
    <row r="604" s="89" customFormat="1" x14ac:dyDescent="0.35"/>
    <row r="605" s="89" customFormat="1" x14ac:dyDescent="0.35"/>
    <row r="606" s="89" customFormat="1" x14ac:dyDescent="0.35"/>
    <row r="607" s="89" customFormat="1" x14ac:dyDescent="0.35"/>
    <row r="608" s="89" customFormat="1" x14ac:dyDescent="0.35"/>
    <row r="609" s="89" customFormat="1" x14ac:dyDescent="0.35"/>
    <row r="610" s="89" customFormat="1" x14ac:dyDescent="0.35"/>
    <row r="611" s="89" customFormat="1" x14ac:dyDescent="0.35"/>
    <row r="612" s="89" customFormat="1" x14ac:dyDescent="0.35"/>
    <row r="613" s="89" customFormat="1" x14ac:dyDescent="0.35"/>
    <row r="614" s="89" customFormat="1" x14ac:dyDescent="0.35"/>
    <row r="615" s="89" customFormat="1" x14ac:dyDescent="0.35"/>
    <row r="616" s="89" customFormat="1" x14ac:dyDescent="0.35"/>
    <row r="617" s="89" customFormat="1" x14ac:dyDescent="0.35"/>
    <row r="618" s="89" customFormat="1" x14ac:dyDescent="0.35"/>
    <row r="619" s="89" customFormat="1" x14ac:dyDescent="0.35"/>
    <row r="620" s="89" customFormat="1" x14ac:dyDescent="0.35"/>
    <row r="621" s="89" customFormat="1" x14ac:dyDescent="0.35"/>
    <row r="622" s="89" customFormat="1" x14ac:dyDescent="0.35"/>
    <row r="623" s="89" customFormat="1" x14ac:dyDescent="0.35"/>
    <row r="624" s="89" customFormat="1" x14ac:dyDescent="0.35"/>
    <row r="625" s="89" customFormat="1" x14ac:dyDescent="0.35"/>
    <row r="626" s="89" customFormat="1" x14ac:dyDescent="0.35"/>
    <row r="627" s="89" customFormat="1" x14ac:dyDescent="0.35"/>
    <row r="628" s="89" customFormat="1" x14ac:dyDescent="0.35"/>
    <row r="629" s="89" customFormat="1" x14ac:dyDescent="0.35"/>
    <row r="630" s="89" customFormat="1" x14ac:dyDescent="0.35"/>
    <row r="631" s="89" customFormat="1" x14ac:dyDescent="0.35"/>
    <row r="632" s="89" customFormat="1" x14ac:dyDescent="0.35"/>
    <row r="633" s="89" customFormat="1" x14ac:dyDescent="0.35"/>
    <row r="634" s="89" customFormat="1" x14ac:dyDescent="0.35"/>
    <row r="635" s="89" customFormat="1" x14ac:dyDescent="0.35"/>
    <row r="636" s="89" customFormat="1" x14ac:dyDescent="0.35"/>
    <row r="637" s="89" customFormat="1" x14ac:dyDescent="0.35"/>
    <row r="638" s="89" customFormat="1" x14ac:dyDescent="0.35"/>
    <row r="639" s="89" customFormat="1" x14ac:dyDescent="0.35"/>
    <row r="640" s="89" customFormat="1" x14ac:dyDescent="0.35"/>
    <row r="641" s="89" customFormat="1" x14ac:dyDescent="0.35"/>
    <row r="642" s="89" customFormat="1" x14ac:dyDescent="0.35"/>
    <row r="643" s="89" customFormat="1" x14ac:dyDescent="0.35"/>
    <row r="644" s="89" customFormat="1" x14ac:dyDescent="0.35"/>
    <row r="645" s="89" customFormat="1" x14ac:dyDescent="0.35"/>
    <row r="646" s="89" customFormat="1" x14ac:dyDescent="0.35"/>
    <row r="647" s="89" customFormat="1" x14ac:dyDescent="0.35"/>
    <row r="648" s="89" customFormat="1" x14ac:dyDescent="0.35"/>
    <row r="649" s="89" customFormat="1" x14ac:dyDescent="0.35"/>
    <row r="650" s="89" customFormat="1" x14ac:dyDescent="0.35"/>
    <row r="651" s="89" customFormat="1" x14ac:dyDescent="0.35"/>
    <row r="652" s="89" customFormat="1" x14ac:dyDescent="0.35"/>
    <row r="653" s="89" customFormat="1" x14ac:dyDescent="0.35"/>
    <row r="654" s="89" customFormat="1" x14ac:dyDescent="0.35"/>
    <row r="655" s="89" customFormat="1" x14ac:dyDescent="0.35"/>
    <row r="656" s="89" customFormat="1" x14ac:dyDescent="0.35"/>
    <row r="657" s="89" customFormat="1" x14ac:dyDescent="0.35"/>
    <row r="658" s="89" customFormat="1" x14ac:dyDescent="0.35"/>
    <row r="659" s="89" customFormat="1" x14ac:dyDescent="0.35"/>
    <row r="660" s="89" customFormat="1" x14ac:dyDescent="0.35"/>
    <row r="661" s="89" customFormat="1" x14ac:dyDescent="0.35"/>
    <row r="662" s="89" customFormat="1" x14ac:dyDescent="0.35"/>
    <row r="663" s="89" customFormat="1" x14ac:dyDescent="0.35"/>
    <row r="664" s="89" customFormat="1" x14ac:dyDescent="0.35"/>
    <row r="665" s="89" customFormat="1" x14ac:dyDescent="0.35"/>
    <row r="666" s="89" customFormat="1" x14ac:dyDescent="0.35"/>
    <row r="667" s="89" customFormat="1" x14ac:dyDescent="0.35"/>
    <row r="668" s="89" customFormat="1" x14ac:dyDescent="0.35"/>
    <row r="669" s="89" customFormat="1" x14ac:dyDescent="0.35"/>
    <row r="670" s="89" customFormat="1" x14ac:dyDescent="0.35"/>
    <row r="671" s="89" customFormat="1" x14ac:dyDescent="0.35"/>
    <row r="672" s="89" customFormat="1" x14ac:dyDescent="0.35"/>
    <row r="673" s="89" customFormat="1" x14ac:dyDescent="0.35"/>
    <row r="674" s="89" customFormat="1" x14ac:dyDescent="0.35"/>
    <row r="675" s="89" customFormat="1" x14ac:dyDescent="0.35"/>
    <row r="676" s="89" customFormat="1" x14ac:dyDescent="0.35"/>
    <row r="677" s="89" customFormat="1" x14ac:dyDescent="0.35"/>
    <row r="678" s="89" customFormat="1" x14ac:dyDescent="0.35"/>
    <row r="679" s="89" customFormat="1" x14ac:dyDescent="0.35"/>
    <row r="680" s="89" customFormat="1" x14ac:dyDescent="0.35"/>
    <row r="681" s="89" customFormat="1" x14ac:dyDescent="0.35"/>
    <row r="682" s="89" customFormat="1" x14ac:dyDescent="0.35"/>
    <row r="683" s="89" customFormat="1" x14ac:dyDescent="0.35"/>
    <row r="684" s="89" customFormat="1" x14ac:dyDescent="0.35"/>
    <row r="685" s="89" customFormat="1" x14ac:dyDescent="0.35"/>
    <row r="686" s="89" customFormat="1" x14ac:dyDescent="0.35"/>
    <row r="687" s="89" customFormat="1" x14ac:dyDescent="0.35"/>
    <row r="688" s="89" customFormat="1" x14ac:dyDescent="0.35"/>
    <row r="689" s="89" customFormat="1" x14ac:dyDescent="0.35"/>
    <row r="690" s="89" customFormat="1" x14ac:dyDescent="0.35"/>
    <row r="691" s="89" customFormat="1" x14ac:dyDescent="0.35"/>
    <row r="692" s="89" customFormat="1" x14ac:dyDescent="0.35"/>
    <row r="693" s="89" customFormat="1" x14ac:dyDescent="0.35"/>
    <row r="694" s="89" customFormat="1" x14ac:dyDescent="0.35"/>
    <row r="695" s="89" customFormat="1" x14ac:dyDescent="0.35"/>
    <row r="696" s="89" customFormat="1" x14ac:dyDescent="0.35"/>
    <row r="697" s="89" customFormat="1" x14ac:dyDescent="0.35"/>
    <row r="698" s="89" customFormat="1" x14ac:dyDescent="0.35"/>
    <row r="699" s="89" customFormat="1" x14ac:dyDescent="0.35"/>
    <row r="700" s="89" customFormat="1" x14ac:dyDescent="0.35"/>
    <row r="701" s="89" customFormat="1" x14ac:dyDescent="0.35"/>
    <row r="702" s="89" customFormat="1" x14ac:dyDescent="0.35"/>
    <row r="703" s="89" customFormat="1" x14ac:dyDescent="0.35"/>
    <row r="704" s="89" customFormat="1" x14ac:dyDescent="0.35"/>
    <row r="705" s="89" customFormat="1" x14ac:dyDescent="0.35"/>
    <row r="706" s="89" customFormat="1" x14ac:dyDescent="0.35"/>
    <row r="707" s="89" customFormat="1" x14ac:dyDescent="0.35"/>
    <row r="708" s="89" customFormat="1" x14ac:dyDescent="0.35"/>
    <row r="709" s="89" customFormat="1" x14ac:dyDescent="0.35"/>
    <row r="710" s="89" customFormat="1" x14ac:dyDescent="0.35"/>
    <row r="711" s="89" customFormat="1" x14ac:dyDescent="0.35"/>
    <row r="712" s="89" customFormat="1" x14ac:dyDescent="0.35"/>
    <row r="713" s="89" customFormat="1" x14ac:dyDescent="0.35"/>
    <row r="714" s="89" customFormat="1" x14ac:dyDescent="0.35"/>
    <row r="715" s="89" customFormat="1" x14ac:dyDescent="0.35"/>
    <row r="716" s="89" customFormat="1" x14ac:dyDescent="0.35"/>
    <row r="717" s="89" customFormat="1" x14ac:dyDescent="0.35"/>
    <row r="718" s="89" customFormat="1" x14ac:dyDescent="0.35"/>
    <row r="719" s="89" customFormat="1" x14ac:dyDescent="0.35"/>
    <row r="720" s="89" customFormat="1" x14ac:dyDescent="0.35"/>
    <row r="721" s="89" customFormat="1" x14ac:dyDescent="0.35"/>
    <row r="722" s="89" customFormat="1" x14ac:dyDescent="0.35"/>
    <row r="723" s="89" customFormat="1" x14ac:dyDescent="0.35"/>
    <row r="724" s="89" customFormat="1" x14ac:dyDescent="0.35"/>
    <row r="725" s="89" customFormat="1" x14ac:dyDescent="0.35"/>
    <row r="726" s="89" customFormat="1" x14ac:dyDescent="0.35"/>
    <row r="727" s="89" customFormat="1" x14ac:dyDescent="0.35"/>
    <row r="728" s="89" customFormat="1" x14ac:dyDescent="0.35"/>
    <row r="729" s="89" customFormat="1" x14ac:dyDescent="0.35"/>
    <row r="730" s="89" customFormat="1" x14ac:dyDescent="0.35"/>
    <row r="731" s="89" customFormat="1" x14ac:dyDescent="0.35"/>
    <row r="732" s="89" customFormat="1" x14ac:dyDescent="0.35"/>
    <row r="733" s="89" customFormat="1" x14ac:dyDescent="0.35"/>
    <row r="734" s="89" customFormat="1" x14ac:dyDescent="0.35"/>
    <row r="735" s="89" customFormat="1" x14ac:dyDescent="0.35"/>
    <row r="736" s="89" customFormat="1" x14ac:dyDescent="0.35"/>
    <row r="737" s="89" customFormat="1" x14ac:dyDescent="0.35"/>
    <row r="738" s="89" customFormat="1" x14ac:dyDescent="0.35"/>
    <row r="739" s="89" customFormat="1" x14ac:dyDescent="0.35"/>
    <row r="740" s="89" customFormat="1" x14ac:dyDescent="0.35"/>
    <row r="741" s="89" customFormat="1" x14ac:dyDescent="0.35"/>
    <row r="742" s="89" customFormat="1" x14ac:dyDescent="0.35"/>
    <row r="743" s="89" customFormat="1" x14ac:dyDescent="0.35"/>
    <row r="744" s="89" customFormat="1" x14ac:dyDescent="0.35"/>
    <row r="745" s="89" customFormat="1" x14ac:dyDescent="0.35"/>
    <row r="746" s="89" customFormat="1" x14ac:dyDescent="0.35"/>
    <row r="747" s="89" customFormat="1" x14ac:dyDescent="0.35"/>
    <row r="748" s="89" customFormat="1" x14ac:dyDescent="0.35"/>
    <row r="749" s="89" customFormat="1" x14ac:dyDescent="0.35"/>
    <row r="750" s="89" customFormat="1" x14ac:dyDescent="0.35"/>
    <row r="751" s="89" customFormat="1" x14ac:dyDescent="0.35"/>
    <row r="752" s="89" customFormat="1" x14ac:dyDescent="0.35"/>
    <row r="753" s="89" customFormat="1" x14ac:dyDescent="0.35"/>
    <row r="754" s="89" customFormat="1" x14ac:dyDescent="0.35"/>
    <row r="755" s="89" customFormat="1" x14ac:dyDescent="0.35"/>
    <row r="756" s="89" customFormat="1" x14ac:dyDescent="0.35"/>
    <row r="757" s="89" customFormat="1" x14ac:dyDescent="0.35"/>
    <row r="758" s="89" customFormat="1" x14ac:dyDescent="0.35"/>
    <row r="759" s="89" customFormat="1" x14ac:dyDescent="0.35"/>
    <row r="760" s="89" customFormat="1" x14ac:dyDescent="0.35"/>
    <row r="761" s="89" customFormat="1" x14ac:dyDescent="0.35"/>
    <row r="762" s="89" customFormat="1" x14ac:dyDescent="0.35"/>
    <row r="763" s="89" customFormat="1" x14ac:dyDescent="0.35"/>
    <row r="764" s="89" customFormat="1" x14ac:dyDescent="0.35"/>
    <row r="765" s="89" customFormat="1" x14ac:dyDescent="0.35"/>
    <row r="766" s="89" customFormat="1" x14ac:dyDescent="0.35"/>
    <row r="767" s="89" customFormat="1" x14ac:dyDescent="0.35"/>
    <row r="768" s="89" customFormat="1" x14ac:dyDescent="0.35"/>
    <row r="769" s="89" customFormat="1" x14ac:dyDescent="0.35"/>
    <row r="770" s="89" customFormat="1" x14ac:dyDescent="0.35"/>
    <row r="771" s="89" customFormat="1" x14ac:dyDescent="0.35"/>
    <row r="772" s="89" customFormat="1" x14ac:dyDescent="0.35"/>
    <row r="773" s="89" customFormat="1" x14ac:dyDescent="0.35"/>
    <row r="774" s="89" customFormat="1" x14ac:dyDescent="0.35"/>
    <row r="775" s="89" customFormat="1" x14ac:dyDescent="0.35"/>
    <row r="776" s="89" customFormat="1" x14ac:dyDescent="0.35"/>
    <row r="777" s="89" customFormat="1" x14ac:dyDescent="0.35"/>
    <row r="778" s="89" customFormat="1" x14ac:dyDescent="0.35"/>
    <row r="779" s="89" customFormat="1" x14ac:dyDescent="0.35"/>
    <row r="780" s="89" customFormat="1" x14ac:dyDescent="0.35"/>
    <row r="781" s="89" customFormat="1" x14ac:dyDescent="0.35"/>
    <row r="782" s="89" customFormat="1" x14ac:dyDescent="0.35"/>
    <row r="783" s="89" customFormat="1" x14ac:dyDescent="0.35"/>
    <row r="784" s="89" customFormat="1" x14ac:dyDescent="0.35"/>
    <row r="785" s="89" customFormat="1" x14ac:dyDescent="0.35"/>
    <row r="786" s="89" customFormat="1" x14ac:dyDescent="0.35"/>
    <row r="787" s="89" customFormat="1" x14ac:dyDescent="0.35"/>
    <row r="788" s="89" customFormat="1" x14ac:dyDescent="0.35"/>
    <row r="789" s="89" customFormat="1" x14ac:dyDescent="0.35"/>
    <row r="790" s="89" customFormat="1" x14ac:dyDescent="0.35"/>
    <row r="791" s="89" customFormat="1" x14ac:dyDescent="0.35"/>
    <row r="792" s="89" customFormat="1" x14ac:dyDescent="0.35"/>
    <row r="793" s="89" customFormat="1" x14ac:dyDescent="0.35"/>
    <row r="794" s="89" customFormat="1" x14ac:dyDescent="0.35"/>
    <row r="795" s="89" customFormat="1" x14ac:dyDescent="0.35"/>
    <row r="796" s="89" customFormat="1" x14ac:dyDescent="0.35"/>
    <row r="797" s="89" customFormat="1" x14ac:dyDescent="0.35"/>
    <row r="798" s="89" customFormat="1" x14ac:dyDescent="0.35"/>
    <row r="799" s="89" customFormat="1" x14ac:dyDescent="0.35"/>
    <row r="800" s="89" customFormat="1" x14ac:dyDescent="0.35"/>
    <row r="801" s="89" customFormat="1" x14ac:dyDescent="0.35"/>
    <row r="802" s="89" customFormat="1" x14ac:dyDescent="0.35"/>
    <row r="803" s="89" customFormat="1" x14ac:dyDescent="0.35"/>
    <row r="804" s="89" customFormat="1" x14ac:dyDescent="0.35"/>
    <row r="805" s="89" customFormat="1" x14ac:dyDescent="0.35"/>
    <row r="806" s="89" customFormat="1" x14ac:dyDescent="0.35"/>
    <row r="807" s="89" customFormat="1" x14ac:dyDescent="0.35"/>
    <row r="808" s="89" customFormat="1" x14ac:dyDescent="0.35"/>
    <row r="809" s="89" customFormat="1" x14ac:dyDescent="0.35"/>
    <row r="810" s="89" customFormat="1" x14ac:dyDescent="0.35"/>
    <row r="811" s="89" customFormat="1" x14ac:dyDescent="0.35"/>
    <row r="812" s="89" customFormat="1" x14ac:dyDescent="0.35"/>
    <row r="813" s="89" customFormat="1" x14ac:dyDescent="0.35"/>
    <row r="814" s="89" customFormat="1" x14ac:dyDescent="0.35"/>
    <row r="815" s="89" customFormat="1" x14ac:dyDescent="0.35"/>
    <row r="816" s="89" customFormat="1" x14ac:dyDescent="0.35"/>
    <row r="817" s="89" customFormat="1" x14ac:dyDescent="0.35"/>
    <row r="818" s="89" customFormat="1" x14ac:dyDescent="0.35"/>
    <row r="819" s="89" customFormat="1" x14ac:dyDescent="0.35"/>
    <row r="820" s="89" customFormat="1" x14ac:dyDescent="0.35"/>
    <row r="821" s="89" customFormat="1" x14ac:dyDescent="0.35"/>
    <row r="822" s="89" customFormat="1" x14ac:dyDescent="0.35"/>
    <row r="823" s="89" customFormat="1" x14ac:dyDescent="0.35"/>
    <row r="824" s="89" customFormat="1" x14ac:dyDescent="0.35"/>
    <row r="825" s="89" customFormat="1" x14ac:dyDescent="0.35"/>
    <row r="826" s="89" customFormat="1" x14ac:dyDescent="0.35"/>
    <row r="827" s="89" customFormat="1" x14ac:dyDescent="0.35"/>
    <row r="828" s="89" customFormat="1" x14ac:dyDescent="0.35"/>
    <row r="829" s="89" customFormat="1" x14ac:dyDescent="0.35"/>
    <row r="830" s="89" customFormat="1" x14ac:dyDescent="0.35"/>
    <row r="831" s="89" customFormat="1" x14ac:dyDescent="0.35"/>
    <row r="832" s="89" customFormat="1" x14ac:dyDescent="0.35"/>
    <row r="833" s="89" customFormat="1" x14ac:dyDescent="0.35"/>
    <row r="834" s="89" customFormat="1" x14ac:dyDescent="0.35"/>
    <row r="835" s="89" customFormat="1" x14ac:dyDescent="0.35"/>
    <row r="836" s="89" customFormat="1" x14ac:dyDescent="0.35"/>
    <row r="837" s="89" customFormat="1" x14ac:dyDescent="0.35"/>
    <row r="838" s="89" customFormat="1" x14ac:dyDescent="0.35"/>
    <row r="839" s="89" customFormat="1" x14ac:dyDescent="0.35"/>
    <row r="840" s="89" customFormat="1" x14ac:dyDescent="0.35"/>
    <row r="841" s="89" customFormat="1" x14ac:dyDescent="0.35"/>
    <row r="842" s="89" customFormat="1" x14ac:dyDescent="0.35"/>
    <row r="843" s="89" customFormat="1" x14ac:dyDescent="0.35"/>
    <row r="844" s="89" customFormat="1" x14ac:dyDescent="0.35"/>
    <row r="845" s="89" customFormat="1" x14ac:dyDescent="0.35"/>
    <row r="846" s="89" customFormat="1" x14ac:dyDescent="0.35"/>
    <row r="847" s="89" customFormat="1" x14ac:dyDescent="0.35"/>
    <row r="848" s="89" customFormat="1" x14ac:dyDescent="0.35"/>
    <row r="849" s="89" customFormat="1" x14ac:dyDescent="0.35"/>
    <row r="850" s="89" customFormat="1" x14ac:dyDescent="0.35"/>
    <row r="851" s="89" customFormat="1" x14ac:dyDescent="0.35"/>
    <row r="852" s="89" customFormat="1" x14ac:dyDescent="0.35"/>
    <row r="853" s="89" customFormat="1" x14ac:dyDescent="0.35"/>
    <row r="854" s="89" customFormat="1" x14ac:dyDescent="0.35"/>
    <row r="855" s="89" customFormat="1" x14ac:dyDescent="0.35"/>
    <row r="856" s="89" customFormat="1" x14ac:dyDescent="0.35"/>
    <row r="857" s="89" customFormat="1" x14ac:dyDescent="0.35"/>
    <row r="858" s="89" customFormat="1" x14ac:dyDescent="0.35"/>
    <row r="859" s="89" customFormat="1" x14ac:dyDescent="0.35"/>
    <row r="860" s="89" customFormat="1" x14ac:dyDescent="0.35"/>
    <row r="861" s="89" customFormat="1" x14ac:dyDescent="0.35"/>
    <row r="862" s="89" customFormat="1" x14ac:dyDescent="0.35"/>
    <row r="863" s="89" customFormat="1" x14ac:dyDescent="0.35"/>
    <row r="864" s="89" customFormat="1" x14ac:dyDescent="0.35"/>
    <row r="865" s="89" customFormat="1" x14ac:dyDescent="0.35"/>
    <row r="866" s="89" customFormat="1" x14ac:dyDescent="0.35"/>
    <row r="867" s="89" customFormat="1" x14ac:dyDescent="0.35"/>
    <row r="868" s="89" customFormat="1" x14ac:dyDescent="0.35"/>
    <row r="869" s="89" customFormat="1" x14ac:dyDescent="0.35"/>
    <row r="870" s="89" customFormat="1" x14ac:dyDescent="0.35"/>
    <row r="871" s="89" customFormat="1" x14ac:dyDescent="0.35"/>
    <row r="872" s="89" customFormat="1" x14ac:dyDescent="0.35"/>
    <row r="873" s="89" customFormat="1" x14ac:dyDescent="0.35"/>
    <row r="874" s="89" customFormat="1" x14ac:dyDescent="0.35"/>
    <row r="875" s="89" customFormat="1" x14ac:dyDescent="0.35"/>
    <row r="876" s="89" customFormat="1" x14ac:dyDescent="0.35"/>
    <row r="877" s="89" customFormat="1" x14ac:dyDescent="0.35"/>
    <row r="878" s="89" customFormat="1" x14ac:dyDescent="0.35"/>
    <row r="879" s="89" customFormat="1" x14ac:dyDescent="0.35"/>
    <row r="880" s="89" customFormat="1" x14ac:dyDescent="0.35"/>
    <row r="881" s="89" customFormat="1" x14ac:dyDescent="0.35"/>
    <row r="882" s="89" customFormat="1" x14ac:dyDescent="0.35"/>
    <row r="883" s="89" customFormat="1" x14ac:dyDescent="0.35"/>
    <row r="884" s="89" customFormat="1" x14ac:dyDescent="0.35"/>
    <row r="885" s="89" customFormat="1" x14ac:dyDescent="0.35"/>
    <row r="886" s="89" customFormat="1" x14ac:dyDescent="0.35"/>
    <row r="887" s="89" customFormat="1" x14ac:dyDescent="0.35"/>
    <row r="888" s="89" customFormat="1" x14ac:dyDescent="0.35"/>
    <row r="889" s="89" customFormat="1" x14ac:dyDescent="0.35"/>
    <row r="890" s="89" customFormat="1" x14ac:dyDescent="0.35"/>
    <row r="891" s="89" customFormat="1" x14ac:dyDescent="0.35"/>
    <row r="892" s="89" customFormat="1" x14ac:dyDescent="0.35"/>
    <row r="893" s="89" customFormat="1" x14ac:dyDescent="0.35"/>
    <row r="894" s="89" customFormat="1" x14ac:dyDescent="0.35"/>
    <row r="895" s="89" customFormat="1" x14ac:dyDescent="0.35"/>
    <row r="896" s="89" customFormat="1" x14ac:dyDescent="0.35"/>
    <row r="897" s="89" customFormat="1" x14ac:dyDescent="0.35"/>
    <row r="898" s="89" customFormat="1" x14ac:dyDescent="0.35"/>
    <row r="899" s="89" customFormat="1" x14ac:dyDescent="0.35"/>
    <row r="900" s="89" customFormat="1" x14ac:dyDescent="0.35"/>
    <row r="901" s="89" customFormat="1" x14ac:dyDescent="0.35"/>
    <row r="902" s="89" customFormat="1" x14ac:dyDescent="0.35"/>
    <row r="903" s="89" customFormat="1" x14ac:dyDescent="0.35"/>
    <row r="904" s="89" customFormat="1" x14ac:dyDescent="0.35"/>
    <row r="905" s="89" customFormat="1" x14ac:dyDescent="0.35"/>
    <row r="906" s="89" customFormat="1" x14ac:dyDescent="0.35"/>
    <row r="907" s="89" customFormat="1" x14ac:dyDescent="0.35"/>
    <row r="908" s="89" customFormat="1" x14ac:dyDescent="0.35"/>
    <row r="909" s="89" customFormat="1" x14ac:dyDescent="0.35"/>
    <row r="910" s="89" customFormat="1" x14ac:dyDescent="0.35"/>
    <row r="911" s="89" customFormat="1" x14ac:dyDescent="0.35"/>
    <row r="912" s="89" customFormat="1" x14ac:dyDescent="0.35"/>
    <row r="913" s="89" customFormat="1" x14ac:dyDescent="0.35"/>
    <row r="914" s="89" customFormat="1" x14ac:dyDescent="0.35"/>
    <row r="915" s="89" customFormat="1" x14ac:dyDescent="0.35"/>
    <row r="916" s="89" customFormat="1" x14ac:dyDescent="0.35"/>
    <row r="917" s="89" customFormat="1" x14ac:dyDescent="0.35"/>
    <row r="918" s="89" customFormat="1" x14ac:dyDescent="0.35"/>
    <row r="919" s="89" customFormat="1" x14ac:dyDescent="0.35"/>
    <row r="920" s="89" customFormat="1" x14ac:dyDescent="0.35"/>
    <row r="921" s="89" customFormat="1" x14ac:dyDescent="0.35"/>
    <row r="922" s="89" customFormat="1" x14ac:dyDescent="0.35"/>
    <row r="923" s="89" customFormat="1" x14ac:dyDescent="0.35"/>
    <row r="924" s="89" customFormat="1" x14ac:dyDescent="0.35"/>
    <row r="925" s="89" customFormat="1" x14ac:dyDescent="0.35"/>
    <row r="926" s="89" customFormat="1" x14ac:dyDescent="0.35"/>
    <row r="927" s="89" customFormat="1" x14ac:dyDescent="0.35"/>
    <row r="928" s="89" customFormat="1" x14ac:dyDescent="0.35"/>
    <row r="929" s="89" customFormat="1" x14ac:dyDescent="0.35"/>
    <row r="930" s="89" customFormat="1" x14ac:dyDescent="0.35"/>
    <row r="931" s="89" customFormat="1" x14ac:dyDescent="0.35"/>
    <row r="932" s="89" customFormat="1" x14ac:dyDescent="0.35"/>
    <row r="933" s="89" customFormat="1" x14ac:dyDescent="0.35"/>
    <row r="934" s="89" customFormat="1" x14ac:dyDescent="0.35"/>
    <row r="935" s="89" customFormat="1" x14ac:dyDescent="0.35"/>
    <row r="936" s="89" customFormat="1" x14ac:dyDescent="0.35"/>
    <row r="937" s="89" customFormat="1" x14ac:dyDescent="0.35"/>
    <row r="938" s="89" customFormat="1" x14ac:dyDescent="0.35"/>
    <row r="939" s="89" customFormat="1" x14ac:dyDescent="0.35"/>
    <row r="940" s="89" customFormat="1" x14ac:dyDescent="0.35"/>
    <row r="941" s="89" customFormat="1" x14ac:dyDescent="0.35"/>
    <row r="942" s="89" customFormat="1" x14ac:dyDescent="0.35"/>
    <row r="943" s="89" customFormat="1" x14ac:dyDescent="0.35"/>
    <row r="944" s="89" customFormat="1" x14ac:dyDescent="0.35"/>
    <row r="945" s="89" customFormat="1" x14ac:dyDescent="0.35"/>
    <row r="946" s="89" customFormat="1" x14ac:dyDescent="0.35"/>
    <row r="947" s="89" customFormat="1" x14ac:dyDescent="0.35"/>
    <row r="948" s="89" customFormat="1" x14ac:dyDescent="0.35"/>
    <row r="949" s="89" customFormat="1" x14ac:dyDescent="0.35"/>
    <row r="950" s="89" customFormat="1" x14ac:dyDescent="0.35"/>
    <row r="951" s="89" customFormat="1" x14ac:dyDescent="0.35"/>
    <row r="952" s="89" customFormat="1" x14ac:dyDescent="0.35"/>
    <row r="953" s="89" customFormat="1" x14ac:dyDescent="0.35"/>
    <row r="954" s="89" customFormat="1" x14ac:dyDescent="0.35"/>
    <row r="955" s="89" customFormat="1" x14ac:dyDescent="0.35"/>
    <row r="956" s="89" customFormat="1" x14ac:dyDescent="0.35"/>
    <row r="957" s="89" customFormat="1" x14ac:dyDescent="0.35"/>
    <row r="958" s="89" customFormat="1" x14ac:dyDescent="0.35"/>
    <row r="959" s="89" customFormat="1" x14ac:dyDescent="0.35"/>
    <row r="960" s="89" customFormat="1" x14ac:dyDescent="0.35"/>
    <row r="961" s="89" customFormat="1" x14ac:dyDescent="0.35"/>
    <row r="962" s="89" customFormat="1" x14ac:dyDescent="0.35"/>
    <row r="963" s="89" customFormat="1" x14ac:dyDescent="0.35"/>
    <row r="964" s="89" customFormat="1" x14ac:dyDescent="0.35"/>
    <row r="965" s="89" customFormat="1" x14ac:dyDescent="0.35"/>
    <row r="966" s="89" customFormat="1" x14ac:dyDescent="0.35"/>
    <row r="967" s="89" customFormat="1" x14ac:dyDescent="0.35"/>
    <row r="968" s="89" customFormat="1" x14ac:dyDescent="0.35"/>
    <row r="969" s="89" customFormat="1" x14ac:dyDescent="0.35"/>
    <row r="970" s="89" customFormat="1" x14ac:dyDescent="0.35"/>
    <row r="971" s="89" customFormat="1" x14ac:dyDescent="0.35"/>
    <row r="972" s="89" customFormat="1" x14ac:dyDescent="0.35"/>
    <row r="973" s="89" customFormat="1" x14ac:dyDescent="0.35"/>
    <row r="974" s="89" customFormat="1" x14ac:dyDescent="0.35"/>
    <row r="975" s="89" customFormat="1" x14ac:dyDescent="0.35"/>
    <row r="976" s="89" customFormat="1" x14ac:dyDescent="0.35"/>
    <row r="977" s="89" customFormat="1" x14ac:dyDescent="0.35"/>
    <row r="978" s="89" customFormat="1" x14ac:dyDescent="0.35"/>
    <row r="979" s="89" customFormat="1" x14ac:dyDescent="0.35"/>
    <row r="980" s="89" customFormat="1" x14ac:dyDescent="0.35"/>
    <row r="981" s="89" customFormat="1" x14ac:dyDescent="0.35"/>
    <row r="982" s="89" customFormat="1" x14ac:dyDescent="0.35"/>
    <row r="983" s="89" customFormat="1" x14ac:dyDescent="0.35"/>
    <row r="984" s="89" customFormat="1" x14ac:dyDescent="0.35"/>
    <row r="985" s="89" customFormat="1" x14ac:dyDescent="0.35"/>
    <row r="986" s="89" customFormat="1" x14ac:dyDescent="0.35"/>
    <row r="987" s="89" customFormat="1" x14ac:dyDescent="0.35"/>
    <row r="988" s="89" customFormat="1" x14ac:dyDescent="0.35"/>
    <row r="989" s="89" customFormat="1" x14ac:dyDescent="0.35"/>
    <row r="990" s="89" customFormat="1" x14ac:dyDescent="0.35"/>
    <row r="991" s="89" customFormat="1" x14ac:dyDescent="0.35"/>
    <row r="992" s="89" customFormat="1" x14ac:dyDescent="0.35"/>
    <row r="993" s="89" customFormat="1" x14ac:dyDescent="0.35"/>
    <row r="994" s="89" customFormat="1" x14ac:dyDescent="0.35"/>
    <row r="995" s="89" customFormat="1" x14ac:dyDescent="0.35"/>
    <row r="996" s="89" customFormat="1" x14ac:dyDescent="0.35"/>
    <row r="997" s="89" customFormat="1" x14ac:dyDescent="0.35"/>
    <row r="998" s="89" customFormat="1" x14ac:dyDescent="0.35"/>
    <row r="999" s="89" customFormat="1" x14ac:dyDescent="0.35"/>
    <row r="1000" s="89" customFormat="1" x14ac:dyDescent="0.35"/>
    <row r="1001" s="89" customFormat="1" x14ac:dyDescent="0.35"/>
    <row r="1002" s="89" customFormat="1" x14ac:dyDescent="0.35"/>
  </sheetData>
  <sheetProtection selectLockedCells="1"/>
  <mergeCells count="9">
    <mergeCell ref="B8:E8"/>
    <mergeCell ref="D5:E5"/>
    <mergeCell ref="B2:E2"/>
    <mergeCell ref="B5:C5"/>
    <mergeCell ref="B6:E6"/>
    <mergeCell ref="D7:E7"/>
    <mergeCell ref="B7:C7"/>
    <mergeCell ref="C3:E3"/>
    <mergeCell ref="C4:E4"/>
  </mergeCells>
  <printOptions horizontalCentered="1"/>
  <pageMargins left="0.25" right="0.25" top="0.28000000000000003" bottom="0.2" header="0.23" footer="0.23"/>
  <pageSetup paperSize="5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49"/>
  <sheetViews>
    <sheetView zoomScale="91" zoomScaleNormal="91" workbookViewId="0">
      <selection activeCell="M9" sqref="M9"/>
    </sheetView>
  </sheetViews>
  <sheetFormatPr defaultColWidth="9" defaultRowHeight="15" x14ac:dyDescent="0.3"/>
  <cols>
    <col min="1" max="1" width="9" style="1"/>
    <col min="2" max="2" width="38" style="2" customWidth="1"/>
    <col min="3" max="3" width="14.08203125" style="4" customWidth="1"/>
    <col min="4" max="4" width="19.33203125" style="3" customWidth="1"/>
    <col min="5" max="5" width="31.25" style="1" customWidth="1"/>
    <col min="6" max="10" width="9" style="1" hidden="1" customWidth="1"/>
    <col min="11" max="11" width="1.5" style="1" hidden="1" customWidth="1"/>
    <col min="12" max="16384" width="9" style="1"/>
  </cols>
  <sheetData>
    <row r="1" spans="2:5" ht="15.5" thickBot="1" x14ac:dyDescent="0.35"/>
    <row r="2" spans="2:5" ht="55.5" customHeight="1" thickBot="1" x14ac:dyDescent="0.35">
      <c r="B2" s="15" t="s">
        <v>27</v>
      </c>
      <c r="C2" s="16" t="s">
        <v>28</v>
      </c>
      <c r="D2" s="17" t="s">
        <v>142</v>
      </c>
      <c r="E2" s="18" t="s">
        <v>105</v>
      </c>
    </row>
    <row r="3" spans="2:5" s="5" customFormat="1" ht="15.5" x14ac:dyDescent="0.3">
      <c r="B3" s="80" t="s">
        <v>76</v>
      </c>
      <c r="C3" s="81" t="str">
        <f>IF([1]MBE!C56="","",[1]MBE!C56)</f>
        <v/>
      </c>
      <c r="D3" s="75" t="str">
        <f>IF([1]MBE!D56="","",[1]MBE!D56)</f>
        <v/>
      </c>
      <c r="E3" s="76" t="str">
        <f>IF([1]MBE!E56="","",[1]MBE!E56)</f>
        <v/>
      </c>
    </row>
    <row r="4" spans="2:5" ht="15.5" x14ac:dyDescent="0.3">
      <c r="B4" s="82" t="str">
        <f>[1]MBE!B9</f>
        <v>Minority Owned Business  (MBE) AUTOFILL</v>
      </c>
      <c r="C4" s="83">
        <f>IF(MBE!C10="","",MBE!C10)</f>
        <v>0</v>
      </c>
      <c r="D4" s="13">
        <f>IF(MBE!D10="","",MBE!D10)</f>
        <v>0</v>
      </c>
      <c r="E4" s="14" t="e">
        <f>IF(MBE!E10="","",MBE!E10)</f>
        <v>#DIV/0!</v>
      </c>
    </row>
    <row r="5" spans="2:5" ht="15.5" x14ac:dyDescent="0.3">
      <c r="B5" s="82" t="str">
        <f>[1]MBE!B10</f>
        <v>Woman Owned Business  (WBE)</v>
      </c>
      <c r="C5" s="83">
        <f>IF(MBE!C11="","",MBE!C11)</f>
        <v>0</v>
      </c>
      <c r="D5" s="13">
        <f>IF(MBE!D11="","",MBE!D11)</f>
        <v>0</v>
      </c>
      <c r="E5" s="14" t="e">
        <f>IF(MBE!E11="","",MBE!E11)</f>
        <v>#DIV/0!</v>
      </c>
    </row>
    <row r="6" spans="2:5" ht="31.4" customHeight="1" x14ac:dyDescent="0.3">
      <c r="B6" s="84" t="str">
        <f>[1]MBE!B11</f>
        <v>Service-Disabled Veteran Business Enterprise (SDVBE)</v>
      </c>
      <c r="C6" s="83">
        <f>IF(MBE!C12="","",MBE!C12)</f>
        <v>0</v>
      </c>
      <c r="D6" s="13">
        <f>IF(MBE!D12="","",MBE!D12)</f>
        <v>0</v>
      </c>
      <c r="E6" s="14" t="e">
        <f>IF(MBE!E12="","",MBE!E12)</f>
        <v>#DIV/0!</v>
      </c>
    </row>
    <row r="7" spans="2:5" ht="15.5" x14ac:dyDescent="0.3">
      <c r="B7" s="82" t="str">
        <f>[1]MBE!B12</f>
        <v>Emerging Small Business  (ESB)</v>
      </c>
      <c r="C7" s="83">
        <f>IF(MBE!C13="","",MBE!C13)</f>
        <v>0</v>
      </c>
      <c r="D7" s="13">
        <f>IF(MBE!D13="","",MBE!D13)</f>
        <v>0</v>
      </c>
      <c r="E7" s="14" t="e">
        <f>IF(MBE!E13="","",MBE!E13)</f>
        <v>#DIV/0!</v>
      </c>
    </row>
    <row r="8" spans="2:5" s="5" customFormat="1" ht="15.5" x14ac:dyDescent="0.3">
      <c r="B8" s="82" t="s">
        <v>144</v>
      </c>
      <c r="C8" s="83" t="str">
        <f>IF(MBE!C44="","",MBE!C44)</f>
        <v/>
      </c>
      <c r="D8" s="13" t="str">
        <f>IF(MBE!D44="","",MBE!D44)</f>
        <v/>
      </c>
      <c r="E8" s="14" t="str">
        <f>IF(MBE!E44="","",MBE!E44)</f>
        <v/>
      </c>
    </row>
    <row r="9" spans="2:5" ht="15.5" thickBot="1" x14ac:dyDescent="0.35">
      <c r="B9" s="85" t="s">
        <v>57</v>
      </c>
      <c r="C9" s="19" t="str">
        <f>IF(SUM(C4:C8)=0,"",SUM(C4:C8))</f>
        <v/>
      </c>
      <c r="D9" s="20" t="str">
        <f>IF(SUM(D4:D8)=0,"",SUM(D4:D8))</f>
        <v/>
      </c>
      <c r="E9" s="21" t="str">
        <f>IF(C9="","",D9/E10)</f>
        <v/>
      </c>
    </row>
    <row r="10" spans="2:5" ht="15.5" thickBot="1" x14ac:dyDescent="0.35">
      <c r="B10" s="298" t="s">
        <v>55</v>
      </c>
      <c r="C10" s="299"/>
      <c r="D10" s="299"/>
      <c r="E10" s="22">
        <f>IF(MBE!$D$5="","",MBE!$D$5)</f>
        <v>0</v>
      </c>
    </row>
    <row r="16" spans="2:5" s="6" customFormat="1" x14ac:dyDescent="0.3">
      <c r="B16" s="2"/>
      <c r="C16" s="4"/>
      <c r="D16" s="3"/>
      <c r="E16" s="1"/>
    </row>
    <row r="26" spans="2:5" s="5" customFormat="1" x14ac:dyDescent="0.3">
      <c r="B26" s="2"/>
      <c r="C26" s="4"/>
      <c r="D26" s="3"/>
      <c r="E26" s="1"/>
    </row>
    <row r="33" spans="2:5" s="5" customFormat="1" x14ac:dyDescent="0.3">
      <c r="B33" s="2"/>
      <c r="C33" s="4"/>
      <c r="D33" s="3"/>
      <c r="E33" s="1"/>
    </row>
    <row r="36" spans="2:5" s="5" customFormat="1" x14ac:dyDescent="0.3">
      <c r="B36" s="2"/>
      <c r="C36" s="4"/>
      <c r="D36" s="3"/>
      <c r="E36" s="1"/>
    </row>
    <row r="41" spans="2:5" s="5" customFormat="1" x14ac:dyDescent="0.3">
      <c r="B41" s="2"/>
      <c r="C41" s="4"/>
      <c r="D41" s="3"/>
      <c r="E41" s="1"/>
    </row>
    <row r="49" spans="9:9" x14ac:dyDescent="0.3">
      <c r="I49" s="1" t="s">
        <v>1</v>
      </c>
    </row>
  </sheetData>
  <sheetProtection selectLockedCells="1" selectUnlockedCells="1"/>
  <mergeCells count="1">
    <mergeCell ref="B10:D10"/>
  </mergeCells>
  <printOptions horizontalCentered="1"/>
  <pageMargins left="0.25" right="0.25" top="0.75" bottom="0.75" header="0.3" footer="0.3"/>
  <pageSetup scale="91" orientation="portrait" verticalDpi="0" r:id="rId1"/>
  <headerFooter>
    <oddHeader>&amp;C&amp;"Cambria,Bold"MWESB PROJECT PARTICIPATION</oddHeader>
    <oddFooter>&amp;COHCS - Diversity in multifamily construction contracting outcomes January 2020 - ra/ss 1/27/20 Draft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41"/>
  <sheetViews>
    <sheetView zoomScale="91" zoomScaleNormal="91" workbookViewId="0">
      <selection activeCell="B14" sqref="B14:G26"/>
    </sheetView>
  </sheetViews>
  <sheetFormatPr defaultColWidth="9" defaultRowHeight="14" x14ac:dyDescent="0.3"/>
  <cols>
    <col min="1" max="1" width="9" style="7"/>
    <col min="2" max="2" width="18" style="7" customWidth="1"/>
    <col min="3" max="3" width="11.83203125" style="7" customWidth="1"/>
    <col min="4" max="4" width="11" style="7" customWidth="1"/>
    <col min="5" max="5" width="8" style="7" customWidth="1"/>
    <col min="6" max="6" width="9" style="7"/>
    <col min="7" max="7" width="24.83203125" style="7" customWidth="1"/>
    <col min="8" max="16384" width="9" style="7"/>
  </cols>
  <sheetData>
    <row r="1" spans="2:7" ht="18" customHeight="1" x14ac:dyDescent="0.3">
      <c r="B1" s="300" t="s">
        <v>78</v>
      </c>
      <c r="C1" s="301"/>
      <c r="D1" s="301"/>
      <c r="E1" s="301"/>
      <c r="F1" s="301"/>
      <c r="G1" s="302"/>
    </row>
    <row r="2" spans="2:7" ht="30.75" customHeight="1" x14ac:dyDescent="0.3">
      <c r="B2" s="303" t="s">
        <v>109</v>
      </c>
      <c r="C2" s="304"/>
      <c r="D2" s="304"/>
      <c r="E2" s="304"/>
      <c r="F2" s="304"/>
      <c r="G2" s="305"/>
    </row>
    <row r="3" spans="2:7" ht="20.149999999999999" customHeight="1" x14ac:dyDescent="0.3">
      <c r="B3" s="309" t="s">
        <v>100</v>
      </c>
      <c r="C3" s="310"/>
      <c r="D3" s="310"/>
      <c r="E3" s="311" t="s">
        <v>1</v>
      </c>
      <c r="F3" s="311"/>
      <c r="G3" s="311"/>
    </row>
    <row r="4" spans="2:7" ht="41.25" customHeight="1" x14ac:dyDescent="0.3">
      <c r="B4" s="309" t="s">
        <v>98</v>
      </c>
      <c r="C4" s="310"/>
      <c r="D4" s="310"/>
      <c r="E4" s="312"/>
      <c r="F4" s="309" t="s">
        <v>99</v>
      </c>
      <c r="G4" s="312"/>
    </row>
    <row r="5" spans="2:7" ht="18" customHeight="1" x14ac:dyDescent="0.3">
      <c r="B5" s="306" t="s">
        <v>72</v>
      </c>
      <c r="C5" s="307"/>
      <c r="D5" s="308"/>
      <c r="E5" s="25" t="s">
        <v>1</v>
      </c>
      <c r="F5" s="23" t="s">
        <v>79</v>
      </c>
      <c r="G5" s="35" t="s">
        <v>1</v>
      </c>
    </row>
    <row r="6" spans="2:7" ht="18" customHeight="1" x14ac:dyDescent="0.3">
      <c r="B6" s="306" t="s">
        <v>73</v>
      </c>
      <c r="C6" s="307"/>
      <c r="D6" s="308"/>
      <c r="E6" s="27" t="s">
        <v>1</v>
      </c>
      <c r="F6" s="23" t="s">
        <v>71</v>
      </c>
      <c r="G6" s="26" t="s">
        <v>1</v>
      </c>
    </row>
    <row r="7" spans="2:7" ht="17.25" customHeight="1" x14ac:dyDescent="0.3">
      <c r="B7" s="306" t="s">
        <v>74</v>
      </c>
      <c r="C7" s="307"/>
      <c r="D7" s="308"/>
      <c r="E7" s="28" t="s">
        <v>1</v>
      </c>
      <c r="F7" s="24" t="s">
        <v>71</v>
      </c>
      <c r="G7" s="29" t="s">
        <v>1</v>
      </c>
    </row>
    <row r="8" spans="2:7" ht="20.149999999999999" customHeight="1" x14ac:dyDescent="0.3">
      <c r="B8" s="306" t="s">
        <v>75</v>
      </c>
      <c r="C8" s="307"/>
      <c r="D8" s="308"/>
      <c r="E8" s="30" t="s">
        <v>1</v>
      </c>
      <c r="F8" s="24" t="s">
        <v>71</v>
      </c>
      <c r="G8" s="28" t="s">
        <v>1</v>
      </c>
    </row>
    <row r="9" spans="2:7" ht="30" customHeight="1" x14ac:dyDescent="0.3">
      <c r="B9" s="309" t="s">
        <v>126</v>
      </c>
      <c r="C9" s="310"/>
      <c r="D9" s="310"/>
      <c r="E9" s="310"/>
      <c r="F9" s="310"/>
      <c r="G9" s="312"/>
    </row>
    <row r="10" spans="2:7" ht="61.5" customHeight="1" x14ac:dyDescent="0.3">
      <c r="B10" s="323" t="s">
        <v>1</v>
      </c>
      <c r="C10" s="324"/>
      <c r="D10" s="324"/>
      <c r="E10" s="324"/>
      <c r="F10" s="324"/>
      <c r="G10" s="325"/>
    </row>
    <row r="11" spans="2:7" ht="27" customHeight="1" x14ac:dyDescent="0.3">
      <c r="B11" s="309" t="s">
        <v>111</v>
      </c>
      <c r="C11" s="310"/>
      <c r="D11" s="310"/>
      <c r="E11" s="310"/>
      <c r="F11" s="310"/>
      <c r="G11" s="31" t="s">
        <v>1</v>
      </c>
    </row>
    <row r="12" spans="2:7" ht="18" customHeight="1" x14ac:dyDescent="0.3">
      <c r="B12" s="320"/>
      <c r="C12" s="321"/>
      <c r="D12" s="321"/>
      <c r="E12" s="321"/>
      <c r="F12" s="321"/>
      <c r="G12" s="322"/>
    </row>
    <row r="13" spans="2:7" ht="45" customHeight="1" x14ac:dyDescent="0.3">
      <c r="B13" s="309" t="s">
        <v>122</v>
      </c>
      <c r="C13" s="310"/>
      <c r="D13" s="310"/>
      <c r="E13" s="310"/>
      <c r="F13" s="310"/>
      <c r="G13" s="312"/>
    </row>
    <row r="14" spans="2:7" ht="20.149999999999999" customHeight="1" x14ac:dyDescent="0.3">
      <c r="B14" s="314" t="s">
        <v>1</v>
      </c>
      <c r="C14" s="257"/>
      <c r="D14" s="257"/>
      <c r="E14" s="257"/>
      <c r="F14" s="257"/>
      <c r="G14" s="315"/>
    </row>
    <row r="15" spans="2:7" ht="18" customHeight="1" x14ac:dyDescent="0.3">
      <c r="B15" s="316"/>
      <c r="C15" s="260"/>
      <c r="D15" s="260"/>
      <c r="E15" s="260"/>
      <c r="F15" s="260"/>
      <c r="G15" s="317"/>
    </row>
    <row r="16" spans="2:7" ht="18" customHeight="1" x14ac:dyDescent="0.3">
      <c r="B16" s="316"/>
      <c r="C16" s="260"/>
      <c r="D16" s="260"/>
      <c r="E16" s="260"/>
      <c r="F16" s="260"/>
      <c r="G16" s="317"/>
    </row>
    <row r="17" spans="2:7" ht="18" customHeight="1" x14ac:dyDescent="0.3">
      <c r="B17" s="316"/>
      <c r="C17" s="260"/>
      <c r="D17" s="260"/>
      <c r="E17" s="260"/>
      <c r="F17" s="260"/>
      <c r="G17" s="317"/>
    </row>
    <row r="18" spans="2:7" ht="20.149999999999999" customHeight="1" x14ac:dyDescent="0.3">
      <c r="B18" s="316"/>
      <c r="C18" s="260"/>
      <c r="D18" s="260"/>
      <c r="E18" s="260"/>
      <c r="F18" s="260"/>
      <c r="G18" s="317"/>
    </row>
    <row r="19" spans="2:7" ht="20.149999999999999" customHeight="1" x14ac:dyDescent="0.3">
      <c r="B19" s="316"/>
      <c r="C19" s="260"/>
      <c r="D19" s="260"/>
      <c r="E19" s="260"/>
      <c r="F19" s="260"/>
      <c r="G19" s="317"/>
    </row>
    <row r="20" spans="2:7" ht="18" customHeight="1" x14ac:dyDescent="0.3">
      <c r="B20" s="316"/>
      <c r="C20" s="260"/>
      <c r="D20" s="260"/>
      <c r="E20" s="260"/>
      <c r="F20" s="260"/>
      <c r="G20" s="317"/>
    </row>
    <row r="21" spans="2:7" ht="18" customHeight="1" x14ac:dyDescent="0.3">
      <c r="B21" s="316"/>
      <c r="C21" s="260"/>
      <c r="D21" s="260"/>
      <c r="E21" s="260"/>
      <c r="F21" s="260"/>
      <c r="G21" s="317"/>
    </row>
    <row r="22" spans="2:7" ht="18" customHeight="1" x14ac:dyDescent="0.3">
      <c r="B22" s="316"/>
      <c r="C22" s="260"/>
      <c r="D22" s="260"/>
      <c r="E22" s="260"/>
      <c r="F22" s="260"/>
      <c r="G22" s="317"/>
    </row>
    <row r="23" spans="2:7" ht="18" customHeight="1" x14ac:dyDescent="0.3">
      <c r="B23" s="316"/>
      <c r="C23" s="260"/>
      <c r="D23" s="260"/>
      <c r="E23" s="260"/>
      <c r="F23" s="260"/>
      <c r="G23" s="317"/>
    </row>
    <row r="24" spans="2:7" ht="20.149999999999999" customHeight="1" x14ac:dyDescent="0.3">
      <c r="B24" s="316"/>
      <c r="C24" s="260"/>
      <c r="D24" s="260"/>
      <c r="E24" s="260"/>
      <c r="F24" s="260"/>
      <c r="G24" s="317"/>
    </row>
    <row r="25" spans="2:7" ht="18" customHeight="1" x14ac:dyDescent="0.3">
      <c r="B25" s="316"/>
      <c r="C25" s="260"/>
      <c r="D25" s="260"/>
      <c r="E25" s="260"/>
      <c r="F25" s="260"/>
      <c r="G25" s="317"/>
    </row>
    <row r="26" spans="2:7" ht="18" customHeight="1" x14ac:dyDescent="0.3">
      <c r="B26" s="318"/>
      <c r="C26" s="263"/>
      <c r="D26" s="263"/>
      <c r="E26" s="263"/>
      <c r="F26" s="263"/>
      <c r="G26" s="319"/>
    </row>
    <row r="27" spans="2:7" ht="45" customHeight="1" x14ac:dyDescent="0.3">
      <c r="B27" s="309" t="s">
        <v>123</v>
      </c>
      <c r="C27" s="310"/>
      <c r="D27" s="310"/>
      <c r="E27" s="310"/>
      <c r="F27" s="310"/>
      <c r="G27" s="312"/>
    </row>
    <row r="28" spans="2:7" ht="18" customHeight="1" x14ac:dyDescent="0.3">
      <c r="B28" s="314" t="s">
        <v>1</v>
      </c>
      <c r="C28" s="257"/>
      <c r="D28" s="257"/>
      <c r="E28" s="257"/>
      <c r="F28" s="257"/>
      <c r="G28" s="315"/>
    </row>
    <row r="29" spans="2:7" ht="18" customHeight="1" x14ac:dyDescent="0.3">
      <c r="B29" s="316"/>
      <c r="C29" s="260"/>
      <c r="D29" s="260"/>
      <c r="E29" s="260"/>
      <c r="F29" s="260"/>
      <c r="G29" s="317"/>
    </row>
    <row r="30" spans="2:7" ht="18" customHeight="1" x14ac:dyDescent="0.3">
      <c r="B30" s="316"/>
      <c r="C30" s="260"/>
      <c r="D30" s="260"/>
      <c r="E30" s="260"/>
      <c r="F30" s="260"/>
      <c r="G30" s="317"/>
    </row>
    <row r="31" spans="2:7" ht="18" customHeight="1" x14ac:dyDescent="0.3">
      <c r="B31" s="316"/>
      <c r="C31" s="260"/>
      <c r="D31" s="260"/>
      <c r="E31" s="260"/>
      <c r="F31" s="260"/>
      <c r="G31" s="317"/>
    </row>
    <row r="32" spans="2:7" ht="18" customHeight="1" x14ac:dyDescent="0.3">
      <c r="B32" s="316"/>
      <c r="C32" s="260"/>
      <c r="D32" s="260"/>
      <c r="E32" s="260"/>
      <c r="F32" s="260"/>
      <c r="G32" s="317"/>
    </row>
    <row r="33" spans="2:7" ht="18" customHeight="1" x14ac:dyDescent="0.3">
      <c r="B33" s="316"/>
      <c r="C33" s="260"/>
      <c r="D33" s="260"/>
      <c r="E33" s="260"/>
      <c r="F33" s="260"/>
      <c r="G33" s="317"/>
    </row>
    <row r="34" spans="2:7" ht="18" customHeight="1" x14ac:dyDescent="0.3">
      <c r="B34" s="316"/>
      <c r="C34" s="260"/>
      <c r="D34" s="260"/>
      <c r="E34" s="260"/>
      <c r="F34" s="260"/>
      <c r="G34" s="317"/>
    </row>
    <row r="35" spans="2:7" ht="18" customHeight="1" x14ac:dyDescent="0.3">
      <c r="B35" s="316"/>
      <c r="C35" s="260"/>
      <c r="D35" s="260"/>
      <c r="E35" s="260"/>
      <c r="F35" s="260"/>
      <c r="G35" s="317"/>
    </row>
    <row r="36" spans="2:7" ht="18" customHeight="1" x14ac:dyDescent="0.3">
      <c r="B36" s="316"/>
      <c r="C36" s="260"/>
      <c r="D36" s="260"/>
      <c r="E36" s="260"/>
      <c r="F36" s="260"/>
      <c r="G36" s="317"/>
    </row>
    <row r="37" spans="2:7" ht="18" customHeight="1" x14ac:dyDescent="0.3">
      <c r="B37" s="316"/>
      <c r="C37" s="260"/>
      <c r="D37" s="260"/>
      <c r="E37" s="260"/>
      <c r="F37" s="260"/>
      <c r="G37" s="317"/>
    </row>
    <row r="38" spans="2:7" ht="18" customHeight="1" x14ac:dyDescent="0.3">
      <c r="B38" s="316"/>
      <c r="C38" s="260"/>
      <c r="D38" s="260"/>
      <c r="E38" s="260"/>
      <c r="F38" s="260"/>
      <c r="G38" s="317"/>
    </row>
    <row r="39" spans="2:7" ht="18" customHeight="1" x14ac:dyDescent="0.3">
      <c r="B39" s="316"/>
      <c r="C39" s="260"/>
      <c r="D39" s="260"/>
      <c r="E39" s="260"/>
      <c r="F39" s="260"/>
      <c r="G39" s="317"/>
    </row>
    <row r="40" spans="2:7" ht="18" customHeight="1" x14ac:dyDescent="0.3">
      <c r="B40" s="318"/>
      <c r="C40" s="263"/>
      <c r="D40" s="263"/>
      <c r="E40" s="263"/>
      <c r="F40" s="263"/>
      <c r="G40" s="319"/>
    </row>
    <row r="41" spans="2:7" x14ac:dyDescent="0.3">
      <c r="B41" s="313"/>
      <c r="C41" s="313"/>
      <c r="D41" s="313"/>
      <c r="E41" s="313"/>
      <c r="F41" s="313"/>
      <c r="G41" s="313"/>
    </row>
  </sheetData>
  <sheetProtection algorithmName="SHA-512" hashValue="ItQK0oKVjhb4yjdYZcTs4mpF9SzWKCf5N0VsjsjO7Ztt3OH15GAgThhRCQNdqby8bmLUO21qlWt72Xd9y395AQ==" saltValue="nVpfCW6VwqJnp1a8CTxSYg==" spinCount="100000" sheet="1" selectLockedCells="1"/>
  <mergeCells count="19">
    <mergeCell ref="B41:G41"/>
    <mergeCell ref="B28:G40"/>
    <mergeCell ref="B27:G27"/>
    <mergeCell ref="B14:G26"/>
    <mergeCell ref="B8:D8"/>
    <mergeCell ref="B11:F11"/>
    <mergeCell ref="B12:G12"/>
    <mergeCell ref="B13:G13"/>
    <mergeCell ref="B9:G9"/>
    <mergeCell ref="B10:G10"/>
    <mergeCell ref="B1:G1"/>
    <mergeCell ref="B2:G2"/>
    <mergeCell ref="B5:D5"/>
    <mergeCell ref="B7:D7"/>
    <mergeCell ref="B3:D3"/>
    <mergeCell ref="E3:G3"/>
    <mergeCell ref="B4:E4"/>
    <mergeCell ref="F4:G4"/>
    <mergeCell ref="B6:D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8"/>
  <sheetViews>
    <sheetView zoomScale="98" zoomScaleNormal="98" workbookViewId="0">
      <selection activeCell="B14" sqref="B14:I14"/>
    </sheetView>
  </sheetViews>
  <sheetFormatPr defaultColWidth="9" defaultRowHeight="14" x14ac:dyDescent="0.3"/>
  <cols>
    <col min="1" max="1" width="2.58203125" style="7" customWidth="1"/>
    <col min="2" max="3" width="9" style="7"/>
    <col min="4" max="4" width="11" style="7" customWidth="1"/>
    <col min="5" max="6" width="11.08203125" style="7" customWidth="1"/>
    <col min="7" max="7" width="8.83203125" style="7" customWidth="1"/>
    <col min="8" max="8" width="8.08203125" style="7" customWidth="1"/>
    <col min="9" max="9" width="11.08203125" style="7" customWidth="1"/>
    <col min="10" max="16384" width="9" style="7"/>
  </cols>
  <sheetData>
    <row r="1" spans="1:12" x14ac:dyDescent="0.3">
      <c r="B1" s="38"/>
      <c r="C1" s="39"/>
      <c r="D1" s="39"/>
      <c r="E1" s="39"/>
      <c r="F1" s="39"/>
      <c r="G1" s="39"/>
      <c r="H1" s="39"/>
      <c r="I1" s="40"/>
    </row>
    <row r="2" spans="1:12" x14ac:dyDescent="0.3">
      <c r="B2" s="41"/>
      <c r="I2" s="42"/>
    </row>
    <row r="3" spans="1:12" x14ac:dyDescent="0.3">
      <c r="B3" s="41"/>
      <c r="I3" s="42"/>
    </row>
    <row r="4" spans="1:12" x14ac:dyDescent="0.3">
      <c r="B4" s="41"/>
      <c r="I4" s="42"/>
    </row>
    <row r="5" spans="1:12" x14ac:dyDescent="0.3">
      <c r="A5" s="43"/>
      <c r="B5" s="44"/>
      <c r="C5" s="43"/>
      <c r="D5" s="43"/>
      <c r="E5" s="43"/>
      <c r="F5" s="43"/>
      <c r="G5" s="43"/>
      <c r="H5" s="43"/>
      <c r="I5" s="45"/>
    </row>
    <row r="6" spans="1:12" ht="14.25" customHeight="1" x14ac:dyDescent="0.3">
      <c r="B6" s="326" t="s">
        <v>69</v>
      </c>
      <c r="C6" s="326"/>
      <c r="D6" s="326"/>
      <c r="E6" s="326"/>
      <c r="F6" s="326"/>
      <c r="G6" s="326"/>
      <c r="H6" s="326"/>
      <c r="I6" s="326"/>
    </row>
    <row r="7" spans="1:12" ht="14.25" customHeight="1" x14ac:dyDescent="0.3">
      <c r="B7" s="327"/>
      <c r="C7" s="327"/>
      <c r="D7" s="327"/>
      <c r="E7" s="327"/>
      <c r="F7" s="327"/>
      <c r="G7" s="327"/>
      <c r="H7" s="327"/>
      <c r="I7" s="327"/>
    </row>
    <row r="8" spans="1:12" ht="38.25" customHeight="1" x14ac:dyDescent="0.3">
      <c r="B8" s="328" t="s">
        <v>112</v>
      </c>
      <c r="C8" s="329"/>
      <c r="D8" s="329"/>
      <c r="E8" s="329"/>
      <c r="F8" s="329"/>
      <c r="G8" s="329"/>
      <c r="H8" s="329"/>
      <c r="I8" s="330"/>
    </row>
    <row r="9" spans="1:12" ht="32.25" customHeight="1" x14ac:dyDescent="0.3">
      <c r="B9" s="331" t="s">
        <v>113</v>
      </c>
      <c r="C9" s="234"/>
      <c r="D9" s="234"/>
      <c r="E9" s="234"/>
      <c r="F9" s="234"/>
      <c r="G9" s="234"/>
      <c r="H9" s="234"/>
      <c r="I9" s="332"/>
    </row>
    <row r="10" spans="1:12" ht="140.15" customHeight="1" x14ac:dyDescent="0.3">
      <c r="B10" s="243"/>
      <c r="C10" s="244"/>
      <c r="D10" s="244"/>
      <c r="E10" s="244"/>
      <c r="F10" s="244"/>
      <c r="G10" s="244"/>
      <c r="H10" s="244"/>
      <c r="I10" s="333"/>
    </row>
    <row r="11" spans="1:12" ht="25" customHeight="1" x14ac:dyDescent="0.3">
      <c r="B11" s="331" t="s">
        <v>114</v>
      </c>
      <c r="C11" s="234"/>
      <c r="D11" s="234"/>
      <c r="E11" s="234"/>
      <c r="F11" s="234"/>
      <c r="G11" s="234"/>
      <c r="H11" s="234"/>
      <c r="I11" s="332"/>
    </row>
    <row r="12" spans="1:12" ht="140.15" customHeight="1" x14ac:dyDescent="0.3">
      <c r="B12" s="243" t="s">
        <v>1</v>
      </c>
      <c r="C12" s="244"/>
      <c r="D12" s="244"/>
      <c r="E12" s="244"/>
      <c r="F12" s="244"/>
      <c r="G12" s="244"/>
      <c r="H12" s="244"/>
      <c r="I12" s="333"/>
    </row>
    <row r="13" spans="1:12" ht="32.25" customHeight="1" x14ac:dyDescent="0.3">
      <c r="B13" s="331" t="s">
        <v>115</v>
      </c>
      <c r="C13" s="234"/>
      <c r="D13" s="234"/>
      <c r="E13" s="234"/>
      <c r="F13" s="234"/>
      <c r="G13" s="234"/>
      <c r="H13" s="234"/>
      <c r="I13" s="332"/>
    </row>
    <row r="14" spans="1:12" ht="140.15" customHeight="1" x14ac:dyDescent="0.3">
      <c r="B14" s="243" t="s">
        <v>1</v>
      </c>
      <c r="C14" s="244"/>
      <c r="D14" s="244"/>
      <c r="E14" s="244"/>
      <c r="F14" s="244"/>
      <c r="G14" s="244"/>
      <c r="H14" s="244"/>
      <c r="I14" s="333"/>
      <c r="L14"/>
    </row>
    <row r="15" spans="1:12" ht="35.25" customHeight="1" x14ac:dyDescent="0.3">
      <c r="B15" s="331" t="s">
        <v>116</v>
      </c>
      <c r="C15" s="234"/>
      <c r="D15" s="234"/>
      <c r="E15" s="234"/>
      <c r="F15" s="234"/>
      <c r="G15" s="234"/>
      <c r="H15" s="234"/>
      <c r="I15" s="332"/>
    </row>
    <row r="16" spans="1:12" ht="140.15" customHeight="1" x14ac:dyDescent="0.3">
      <c r="B16" s="243" t="s">
        <v>1</v>
      </c>
      <c r="C16" s="244"/>
      <c r="D16" s="244"/>
      <c r="E16" s="244"/>
      <c r="F16" s="244"/>
      <c r="G16" s="244"/>
      <c r="H16" s="244"/>
      <c r="I16" s="333"/>
    </row>
    <row r="17" spans="2:14" ht="90.75" customHeight="1" x14ac:dyDescent="0.3">
      <c r="B17" s="339" t="s">
        <v>117</v>
      </c>
      <c r="C17" s="340"/>
      <c r="D17" s="339" t="s">
        <v>118</v>
      </c>
      <c r="E17" s="340"/>
      <c r="F17" s="339" t="s">
        <v>119</v>
      </c>
      <c r="G17" s="340"/>
      <c r="H17" s="339" t="s">
        <v>120</v>
      </c>
      <c r="I17" s="340"/>
    </row>
    <row r="18" spans="2:14" ht="20.149999999999999" customHeight="1" x14ac:dyDescent="0.3">
      <c r="B18" s="334" t="s">
        <v>1</v>
      </c>
      <c r="C18" s="335"/>
      <c r="D18" s="336" t="s">
        <v>1</v>
      </c>
      <c r="E18" s="337"/>
      <c r="F18" s="252" t="s">
        <v>1</v>
      </c>
      <c r="G18" s="338"/>
      <c r="H18" s="252" t="s">
        <v>1</v>
      </c>
      <c r="I18" s="338"/>
    </row>
    <row r="19" spans="2:14" ht="20.149999999999999" customHeight="1" x14ac:dyDescent="0.3">
      <c r="B19" s="241"/>
      <c r="C19" s="241"/>
      <c r="D19" s="336"/>
      <c r="E19" s="337"/>
      <c r="F19" s="336"/>
      <c r="G19" s="337"/>
      <c r="H19" s="252"/>
      <c r="I19" s="338"/>
    </row>
    <row r="20" spans="2:14" ht="20.149999999999999" customHeight="1" x14ac:dyDescent="0.3">
      <c r="B20" s="252"/>
      <c r="C20" s="338"/>
      <c r="D20" s="36"/>
      <c r="E20" s="37"/>
      <c r="F20" s="252"/>
      <c r="G20" s="338"/>
      <c r="H20" s="252"/>
      <c r="I20" s="338"/>
    </row>
    <row r="21" spans="2:14" ht="20.149999999999999" customHeight="1" x14ac:dyDescent="0.3">
      <c r="B21" s="252"/>
      <c r="C21" s="338"/>
      <c r="D21" s="252"/>
      <c r="E21" s="338"/>
      <c r="F21" s="252"/>
      <c r="G21" s="338"/>
      <c r="H21" s="252"/>
      <c r="I21" s="338"/>
    </row>
    <row r="22" spans="2:14" ht="20.149999999999999" customHeight="1" x14ac:dyDescent="0.3">
      <c r="B22" s="252"/>
      <c r="C22" s="338"/>
      <c r="D22" s="252"/>
      <c r="E22" s="338"/>
      <c r="F22" s="252"/>
      <c r="G22" s="338"/>
      <c r="H22" s="252"/>
      <c r="I22" s="338"/>
    </row>
    <row r="23" spans="2:14" ht="20.149999999999999" customHeight="1" x14ac:dyDescent="0.3">
      <c r="B23" s="252"/>
      <c r="C23" s="338"/>
      <c r="D23" s="252"/>
      <c r="E23" s="338"/>
      <c r="F23" s="252"/>
      <c r="G23" s="338"/>
      <c r="H23" s="252"/>
      <c r="I23" s="338"/>
    </row>
    <row r="24" spans="2:14" ht="20.149999999999999" customHeight="1" x14ac:dyDescent="0.3">
      <c r="B24" s="252"/>
      <c r="C24" s="338"/>
      <c r="D24" s="252"/>
      <c r="E24" s="338"/>
      <c r="F24" s="252"/>
      <c r="G24" s="338"/>
      <c r="H24" s="252"/>
      <c r="I24" s="338"/>
    </row>
    <row r="25" spans="2:14" ht="20.149999999999999" customHeight="1" x14ac:dyDescent="0.3">
      <c r="B25" s="252"/>
      <c r="C25" s="338"/>
      <c r="D25" s="252"/>
      <c r="E25" s="338"/>
      <c r="F25" s="252"/>
      <c r="G25" s="338"/>
      <c r="H25" s="252"/>
      <c r="I25" s="338"/>
      <c r="N25" s="7" t="s">
        <v>1</v>
      </c>
    </row>
    <row r="26" spans="2:14" ht="20.149999999999999" customHeight="1" x14ac:dyDescent="0.3">
      <c r="B26" s="252"/>
      <c r="C26" s="338"/>
      <c r="D26" s="252"/>
      <c r="E26" s="338"/>
      <c r="F26" s="252"/>
      <c r="G26" s="338"/>
      <c r="H26" s="252"/>
      <c r="I26" s="338"/>
    </row>
    <row r="27" spans="2:14" ht="35.25" customHeight="1" x14ac:dyDescent="0.3">
      <c r="B27" s="341" t="s">
        <v>121</v>
      </c>
      <c r="C27" s="342"/>
      <c r="D27" s="342"/>
      <c r="E27" s="342"/>
      <c r="F27" s="342"/>
      <c r="G27" s="342"/>
      <c r="H27" s="342"/>
      <c r="I27" s="343"/>
    </row>
    <row r="28" spans="2:14" ht="140.15" customHeight="1" x14ac:dyDescent="0.3">
      <c r="B28" s="243"/>
      <c r="C28" s="244"/>
      <c r="D28" s="244"/>
      <c r="E28" s="244"/>
      <c r="F28" s="244"/>
      <c r="G28" s="244"/>
      <c r="H28" s="244"/>
      <c r="I28" s="333"/>
    </row>
  </sheetData>
  <sheetProtection algorithmName="SHA-512" hashValue="3mxBusM83cR065ZRH3ilj3DTOdeBUTkXHFHmaoGM6+6jLqOVaCSHY+/zzkhUlC6YGBqEmapdAnoneZVOHqHB0Q==" saltValue="eIcWQX7M4qPhbCmq8p09JQ==" spinCount="100000" sheet="1" selectLockedCells="1"/>
  <mergeCells count="51">
    <mergeCell ref="B27:I27"/>
    <mergeCell ref="D21:E21"/>
    <mergeCell ref="D22:E22"/>
    <mergeCell ref="D23:E23"/>
    <mergeCell ref="D24:E24"/>
    <mergeCell ref="D26:E26"/>
    <mergeCell ref="H24:I24"/>
    <mergeCell ref="H26:I26"/>
    <mergeCell ref="F21:G21"/>
    <mergeCell ref="F22:G22"/>
    <mergeCell ref="F23:G23"/>
    <mergeCell ref="F24:G24"/>
    <mergeCell ref="F26:G26"/>
    <mergeCell ref="H21:I21"/>
    <mergeCell ref="H22:I22"/>
    <mergeCell ref="H23:I23"/>
    <mergeCell ref="F20:G20"/>
    <mergeCell ref="B25:C25"/>
    <mergeCell ref="D25:E25"/>
    <mergeCell ref="F25:G25"/>
    <mergeCell ref="H25:I25"/>
    <mergeCell ref="B12:I12"/>
    <mergeCell ref="B13:I13"/>
    <mergeCell ref="B14:I14"/>
    <mergeCell ref="B15:I15"/>
    <mergeCell ref="B17:C17"/>
    <mergeCell ref="D17:E17"/>
    <mergeCell ref="H17:I17"/>
    <mergeCell ref="F17:G17"/>
    <mergeCell ref="B16:I16"/>
    <mergeCell ref="B18:C18"/>
    <mergeCell ref="D18:E18"/>
    <mergeCell ref="F18:G18"/>
    <mergeCell ref="H18:I18"/>
    <mergeCell ref="B28:I28"/>
    <mergeCell ref="B21:C21"/>
    <mergeCell ref="B22:C22"/>
    <mergeCell ref="B23:C23"/>
    <mergeCell ref="B24:C24"/>
    <mergeCell ref="B26:C26"/>
    <mergeCell ref="H19:I19"/>
    <mergeCell ref="H20:I20"/>
    <mergeCell ref="F19:G19"/>
    <mergeCell ref="D19:E19"/>
    <mergeCell ref="B19:C19"/>
    <mergeCell ref="B20:C20"/>
    <mergeCell ref="B6:I7"/>
    <mergeCell ref="B8:I8"/>
    <mergeCell ref="B9:I9"/>
    <mergeCell ref="B10:I10"/>
    <mergeCell ref="B11:I11"/>
  </mergeCells>
  <printOptions horizontalCentered="1"/>
  <pageMargins left="0.25" right="0.25" top="0.75" bottom="0.5" header="0.3" footer="0.3"/>
  <pageSetup paperSize="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CE7C5E4A3334C87EE0D434D98CB58" ma:contentTypeVersion="4" ma:contentTypeDescription="Create a new document." ma:contentTypeScope="" ma:versionID="6ab58dc204f8a8cd8cbc391bbf52646a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7619ebd3057af673a87553db54f14099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EA3522-FC9F-44CA-88E7-402581E4A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3C8B37-0B65-4C3B-B502-132DD37C0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4e15ea-35fd-4cff-b780-bb342b3df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AA659-1444-4AC7-BB13-736BABEE5FC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GC MWESB</vt:lpstr>
      <vt:lpstr>Categories by Trade</vt:lpstr>
      <vt:lpstr>Trade by Race Ethnicity</vt:lpstr>
      <vt:lpstr>MBE</vt:lpstr>
      <vt:lpstr>Equity Grid</vt:lpstr>
      <vt:lpstr>Management Agent</vt:lpstr>
      <vt:lpstr>Resident-Supportive Services </vt:lpstr>
      <vt:lpstr>'Categories by Trade'!Print_Area</vt:lpstr>
      <vt:lpstr>'GC MWESB'!Print_Area</vt:lpstr>
      <vt:lpstr>Instructions!Print_Area</vt:lpstr>
      <vt:lpstr>'Management Agent'!Print_Area</vt:lpstr>
      <vt:lpstr>MBE!Print_Area</vt:lpstr>
      <vt:lpstr>'Resident-Supportive Services '!Print_Area</vt:lpstr>
      <vt:lpstr>'Trade by Race Ethnicity'!Print_Area</vt:lpstr>
    </vt:vector>
  </TitlesOfParts>
  <Company>OHCS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Shaw</dc:creator>
  <cp:lastModifiedBy>CANTU Claudia * HCS</cp:lastModifiedBy>
  <cp:lastPrinted>2020-12-09T22:37:51Z</cp:lastPrinted>
  <dcterms:created xsi:type="dcterms:W3CDTF">2020-01-27T19:44:44Z</dcterms:created>
  <dcterms:modified xsi:type="dcterms:W3CDTF">2024-02-16T00:33:49Z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0x010100F53CE7C5E4A3334C87EE0D434D98CB58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2024-01-02T23:55:57Z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4592cf9a-620b-4b30-a68c-90eeba1c5bee</vt:lpwstr>
  </property>
  <property fmtid="{D5CDD505-2E9C-101B-9397-08002B2CF9AE}" pid="9" name="MSIP_Label_09b73270-2993-4076-be47-9c78f42a1e84_ContentBits">
    <vt:lpwstr>0</vt:lpwstr>
  </property>
</Properties>
</file>