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5" windowWidth="13710" windowHeight="8835" activeTab="0"/>
  </bookViews>
  <sheets>
    <sheet name="Calculator" sheetId="1" r:id="rId1"/>
    <sheet name="Notes" sheetId="2" r:id="rId2"/>
    <sheet name="Manual Calculation" sheetId="3" r:id="rId3"/>
  </sheets>
  <definedNames>
    <definedName name="_Toc523826032" localSheetId="1">'Notes'!$A$67</definedName>
    <definedName name="OLE_LINK1" localSheetId="1">'Notes'!$A$93</definedName>
    <definedName name="_xlnm.Print_Area" localSheetId="0">'Calculator'!$A$1:$D$35</definedName>
    <definedName name="_xlnm.Print_Area" localSheetId="2">'Manual Calculation'!#REF!</definedName>
    <definedName name="Z_17742E3A_383B_4DBA_9D31_F07A7C27537D_.wvu.PrintArea" localSheetId="0" hidden="1">'Calculator'!$A$11:$D$35</definedName>
    <definedName name="Z_17742E3A_383B_4DBA_9D31_F07A7C27537D_.wvu.PrintArea" localSheetId="2" hidden="1">'Manual Calculation'!#REF!</definedName>
    <definedName name="Z_17742E3A_383B_4DBA_9D31_F07A7C27537D_.wvu.PrintArea" localSheetId="1" hidden="1">'Notes'!$A$7:$E$65</definedName>
  </definedNames>
  <calcPr fullCalcOnLoad="1"/>
</workbook>
</file>

<file path=xl/sharedStrings.xml><?xml version="1.0" encoding="utf-8"?>
<sst xmlns="http://schemas.openxmlformats.org/spreadsheetml/2006/main" count="79" uniqueCount="64">
  <si>
    <t>Parameter</t>
  </si>
  <si>
    <t>Direction of Flow</t>
  </si>
  <si>
    <t>Northbound</t>
  </si>
  <si>
    <t>Southbound</t>
  </si>
  <si>
    <t>Inputs</t>
  </si>
  <si>
    <t>Lane Group Flow (vph)</t>
  </si>
  <si>
    <t>Cycle Length (sec)</t>
  </si>
  <si>
    <t>Minimum Progression Bandwidth = Minimum Green + Yellow Time</t>
  </si>
  <si>
    <t>Generic Yellow Time</t>
  </si>
  <si>
    <t>Analyst:</t>
  </si>
  <si>
    <t>Agency/Company:</t>
  </si>
  <si>
    <t>Date:</t>
  </si>
  <si>
    <t>Project Name:</t>
  </si>
  <si>
    <t>Analysis Time Period:</t>
  </si>
  <si>
    <t>Jurisdiction:</t>
  </si>
  <si>
    <t>Calculations</t>
  </si>
  <si>
    <t>Results</t>
  </si>
  <si>
    <t>Section:</t>
  </si>
  <si>
    <r>
      <t>Value</t>
    </r>
    <r>
      <rPr>
        <b/>
        <vertAlign val="superscript"/>
        <sz val="10"/>
        <rFont val="Arial"/>
        <family val="2"/>
      </rPr>
      <t>2</t>
    </r>
  </si>
  <si>
    <r>
      <t>Calculations</t>
    </r>
    <r>
      <rPr>
        <b/>
        <vertAlign val="superscript"/>
        <sz val="10"/>
        <rFont val="Arial"/>
        <family val="2"/>
      </rPr>
      <t>3</t>
    </r>
  </si>
  <si>
    <r>
      <t xml:space="preserve">3 </t>
    </r>
    <r>
      <rPr>
        <sz val="10"/>
        <rFont val="Arial"/>
        <family val="2"/>
      </rPr>
      <t>See Manual Calculation tab for description of steps.</t>
    </r>
  </si>
  <si>
    <t>The cycle length may be obtained from the Synchro Timing Window.</t>
  </si>
  <si>
    <t>Values are entered for each parameter.</t>
  </si>
  <si>
    <t>1.  No. of Cycles per hour</t>
  </si>
  <si>
    <t>2.  G/C, hours of green required per hour</t>
  </si>
  <si>
    <t>3.  Minimum seconds of green per hour</t>
  </si>
  <si>
    <t>4.  Minimum seconds of green per cycle</t>
  </si>
  <si>
    <t>Project Information</t>
  </si>
  <si>
    <t>The default value for yellow time is computed based on the Input Posted Speed (not progression speed). This value should be replaced if grades exceed 3% or unusual conditions are present requiring a different yellow time, see APM for further information.</t>
  </si>
  <si>
    <t>The speed of the arterial as signed/posted.</t>
  </si>
  <si>
    <t>The Synchro link speed may be used. The progression speed should be no more than 10 mph lower than the posted speed during peak periods, or no more than 5 mph lower during off-peak periods.</t>
  </si>
  <si>
    <t>The demand volume per lane (adjusted by PHF). May be obtained from the Synchro Volume Window, after signals are optimized for highway progression.</t>
  </si>
  <si>
    <t>The adjusted Saturation flow rate in vehicles per hour of green. May be obtained from the Synchro Lane Window as the saturated flow rate for the designated lane group.</t>
  </si>
  <si>
    <r>
      <t xml:space="preserve">2 </t>
    </r>
    <r>
      <rPr>
        <sz val="10"/>
        <rFont val="Arial"/>
        <family val="2"/>
      </rPr>
      <t>See Notes tab for instructions.</t>
    </r>
  </si>
  <si>
    <t xml:space="preserve">This calculator is to be applied at the most critical intersection in a progressed signal system. At the critical intersection, the arterial approach volume and saturation flow rate are used to set the minimum required progression bandwidth in each direction. </t>
  </si>
  <si>
    <r>
      <t>1</t>
    </r>
    <r>
      <rPr>
        <sz val="10"/>
        <rFont val="Arial"/>
        <family val="2"/>
      </rPr>
      <t xml:space="preserve"> This calculator is to be applied at the most critical intersection in a progressed signal system. At the critical intersection, the arterial approach volume and saturation flow rate are used to set the minimum required progression bandwidth in each direction. </t>
    </r>
  </si>
  <si>
    <t xml:space="preserve">Analyst name, work organization, today's date, project name, arterial and section name, time period (i.e. 4:00 - 5:00 PM), jurisdiction, analysis year and alternative (existing, 2030 Build, etc) should be entered. </t>
  </si>
  <si>
    <t>Year/Alternative:</t>
  </si>
  <si>
    <t>G/C is the ratio of green time required to cycle length. It does not equal Synchro's g/C</t>
  </si>
  <si>
    <t>See Manual Calcuation tab.</t>
  </si>
  <si>
    <t>This is the amount of green time required per hour.</t>
  </si>
  <si>
    <t>This is the amount of green time required per cycle.</t>
  </si>
  <si>
    <t>This section automatically computes the corresponding steps in the Manual Calculation tab, for each direction of the arterial at the critical intersection. Cells containing defaults or formulas will be highlighted if values are overridden.</t>
  </si>
  <si>
    <t>The progression bandwidth for the through state highway traffic of the critical intersection shall be this large or as presently exists (OAR 734-020-0480(1e)). See Manual Calculation tab for calculation steps. See APM for more information.</t>
  </si>
  <si>
    <t xml:space="preserve">Posted Speed (mph) </t>
  </si>
  <si>
    <t>Progression Speed (mph)</t>
  </si>
  <si>
    <t>Posted Speed of Arterial (mph)</t>
  </si>
  <si>
    <t>Saturation Flow Rate (veh per hour of green)</t>
  </si>
  <si>
    <t>Progression bandwidth provided</t>
  </si>
  <si>
    <t>The progression bandwidth attained by analyst after optimization is used to compare to the minimum required bandwidth calculated below. The Synchro 90th percentile bandwidth may be used.</t>
  </si>
  <si>
    <t>The direction of travel along the arterial being analyzed.</t>
  </si>
  <si>
    <t>General</t>
  </si>
  <si>
    <t>Minimum green time required (seconds) = Minimum percent green x 3600</t>
  </si>
  <si>
    <t>Minimum Progression Band = Minimum green time per cycle + Yellow time</t>
  </si>
  <si>
    <r>
      <t>1.</t>
    </r>
    <r>
      <rPr>
        <sz val="7"/>
        <rFont val="Arial"/>
        <family val="2"/>
      </rPr>
      <t xml:space="preserve">      </t>
    </r>
    <r>
      <rPr>
        <sz val="12"/>
        <rFont val="Arial"/>
        <family val="2"/>
      </rPr>
      <t>Calculate the number of cycles per hour:</t>
    </r>
  </si>
  <si>
    <r>
      <t xml:space="preserve">Number of cycles per hour  =   </t>
    </r>
    <r>
      <rPr>
        <u val="single"/>
        <sz val="12"/>
        <rFont val="Arial"/>
        <family val="2"/>
      </rPr>
      <t xml:space="preserve">       3600        </t>
    </r>
    <r>
      <rPr>
        <sz val="12"/>
        <rFont val="Arial"/>
        <family val="2"/>
      </rPr>
      <t xml:space="preserve">                      </t>
    </r>
  </si>
  <si>
    <r>
      <t>2.</t>
    </r>
    <r>
      <rPr>
        <sz val="7"/>
        <rFont val="Arial"/>
        <family val="2"/>
      </rPr>
      <t xml:space="preserve">      </t>
    </r>
    <r>
      <rPr>
        <sz val="12"/>
        <rFont val="Arial"/>
        <family val="2"/>
      </rPr>
      <t>Calculate minimum percent green time required for critical lane group:</t>
    </r>
  </si>
  <si>
    <r>
      <t xml:space="preserve">Minimum percent green time required =  </t>
    </r>
    <r>
      <rPr>
        <u val="single"/>
        <sz val="12"/>
        <rFont val="Arial"/>
        <family val="2"/>
      </rPr>
      <t>  Volume in critical lane group   </t>
    </r>
    <r>
      <rPr>
        <sz val="12"/>
        <rFont val="Arial"/>
        <family val="2"/>
      </rPr>
      <t xml:space="preserve">   </t>
    </r>
  </si>
  <si>
    <r>
      <t>3.</t>
    </r>
    <r>
      <rPr>
        <sz val="7"/>
        <rFont val="Arial"/>
        <family val="2"/>
      </rPr>
      <t xml:space="preserve">      </t>
    </r>
    <r>
      <rPr>
        <sz val="12"/>
        <rFont val="Arial"/>
        <family val="2"/>
      </rPr>
      <t>Convert minimum green time to seconds:</t>
    </r>
  </si>
  <si>
    <r>
      <t>4.</t>
    </r>
    <r>
      <rPr>
        <sz val="7"/>
        <rFont val="Arial"/>
        <family val="2"/>
      </rPr>
      <t xml:space="preserve">      </t>
    </r>
    <r>
      <rPr>
        <sz val="12"/>
        <rFont val="Arial"/>
        <family val="2"/>
      </rPr>
      <t>Calculate minimum progression bandwidth required to accommodate the critical volume:</t>
    </r>
  </si>
  <si>
    <r>
      <t>Green time required per cycle =  </t>
    </r>
    <r>
      <rPr>
        <u val="single"/>
        <sz val="12"/>
        <rFont val="Arial"/>
        <family val="2"/>
      </rPr>
      <t xml:space="preserve">  Minimum green time required  </t>
    </r>
  </si>
  <si>
    <t xml:space="preserve">                                                      Cycle length</t>
  </si>
  <si>
    <t xml:space="preserve">                                                     Adjusted Saturated Flow Rate</t>
  </si>
  <si>
    <t xml:space="preserve">                                                        Number of cycles per hour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</si>
</sst>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E+00"/>
    <numFmt numFmtId="171" formatCode="[$-409]dddd\,\ mmmm\ dd\,\ yyyy"/>
    <numFmt numFmtId="172" formatCode="[$-409]h:mm:ss\ AM/PM"/>
    <numFmt numFmtId="173" formatCode="00000"/>
  </numFmts>
  <fonts count="19">
    <font>
      <sz val="12"/>
      <name val="Arial"/>
      <family val="0"/>
    </font>
    <font>
      <sz val="18"/>
      <name val="Arial"/>
      <family val="0"/>
    </font>
    <font>
      <sz val="9"/>
      <name val="Arial"/>
      <family val="0"/>
    </font>
    <font>
      <u val="single"/>
      <sz val="12"/>
      <color indexed="12"/>
      <name val="Arial"/>
      <family val="0"/>
    </font>
    <font>
      <u val="single"/>
      <sz val="12"/>
      <color indexed="36"/>
      <name val="Arial"/>
      <family val="0"/>
    </font>
    <font>
      <sz val="8"/>
      <name val="Arial"/>
      <family val="0"/>
    </font>
    <font>
      <sz val="10"/>
      <color indexed="8"/>
      <name val="Arial"/>
      <family val="0"/>
    </font>
    <font>
      <b/>
      <sz val="10"/>
      <name val="Arial"/>
      <family val="2"/>
    </font>
    <font>
      <sz val="10"/>
      <name val="Arial"/>
      <family val="0"/>
    </font>
    <font>
      <b/>
      <sz val="10"/>
      <name val="Times New Roman"/>
      <family val="1"/>
    </font>
    <font>
      <sz val="10"/>
      <name val="Times New Roman"/>
      <family val="1"/>
    </font>
    <font>
      <vertAlign val="superscript"/>
      <sz val="10"/>
      <name val="Arial"/>
      <family val="2"/>
    </font>
    <font>
      <b/>
      <vertAlign val="superscript"/>
      <sz val="10"/>
      <name val="Arial"/>
      <family val="2"/>
    </font>
    <font>
      <i/>
      <sz val="10"/>
      <name val="Arial"/>
      <family val="2"/>
    </font>
    <font>
      <b/>
      <sz val="10"/>
      <color indexed="10"/>
      <name val="Times New Roman"/>
      <family val="1"/>
    </font>
    <font>
      <u val="single"/>
      <sz val="10"/>
      <color indexed="12"/>
      <name val="Arial"/>
      <family val="0"/>
    </font>
    <font>
      <b/>
      <sz val="14"/>
      <name val="Arial"/>
      <family val="2"/>
    </font>
    <font>
      <sz val="7"/>
      <name val="Arial"/>
      <family val="2"/>
    </font>
    <font>
      <u val="single"/>
      <sz val="12"/>
      <name val="Arial"/>
      <family val="2"/>
    </font>
  </fonts>
  <fills count="3">
    <fill>
      <patternFill/>
    </fill>
    <fill>
      <patternFill patternType="gray125"/>
    </fill>
    <fill>
      <patternFill patternType="solid">
        <fgColor indexed="22"/>
        <bgColor indexed="64"/>
      </patternFill>
    </fill>
  </fills>
  <borders count="39">
    <border>
      <left/>
      <right/>
      <top/>
      <bottom/>
      <diagonal/>
    </border>
    <border>
      <left style="medium"/>
      <right>
        <color indexed="63"/>
      </right>
      <top style="medium"/>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style="medium"/>
      <top>
        <color indexed="63"/>
      </top>
      <bottom style="double"/>
    </border>
    <border>
      <left style="thin"/>
      <right style="medium"/>
      <top style="thin"/>
      <bottom style="thin"/>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style="medium"/>
      <top style="double"/>
      <bottom>
        <color indexed="63"/>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05">
    <xf numFmtId="0" fontId="0" fillId="0" borderId="0" xfId="0" applyAlignment="1">
      <alignment/>
    </xf>
    <xf numFmtId="0" fontId="7" fillId="2" borderId="1" xfId="0" applyFont="1" applyFill="1" applyBorder="1" applyAlignment="1">
      <alignment/>
    </xf>
    <xf numFmtId="0" fontId="8" fillId="0" borderId="0" xfId="0" applyFont="1" applyAlignment="1">
      <alignment/>
    </xf>
    <xf numFmtId="0" fontId="8" fillId="0" borderId="0" xfId="0" applyFont="1" applyBorder="1" applyAlignment="1">
      <alignment/>
    </xf>
    <xf numFmtId="0" fontId="7" fillId="2" borderId="2" xfId="0" applyFont="1" applyFill="1" applyBorder="1" applyAlignment="1">
      <alignment horizontal="left"/>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0" borderId="0" xfId="0" applyFont="1" applyFill="1" applyBorder="1" applyAlignment="1">
      <alignment horizontal="center"/>
    </xf>
    <xf numFmtId="0" fontId="7" fillId="2" borderId="5" xfId="0" applyFont="1" applyFill="1" applyBorder="1" applyAlignment="1">
      <alignment/>
    </xf>
    <xf numFmtId="0" fontId="8" fillId="2" borderId="6" xfId="0" applyFont="1" applyFill="1" applyBorder="1" applyAlignment="1">
      <alignment/>
    </xf>
    <xf numFmtId="0" fontId="8" fillId="2" borderId="7" xfId="0" applyFont="1" applyFill="1" applyBorder="1" applyAlignment="1">
      <alignment/>
    </xf>
    <xf numFmtId="0" fontId="8" fillId="0" borderId="0" xfId="0" applyFont="1" applyAlignment="1">
      <alignment/>
    </xf>
    <xf numFmtId="0" fontId="8" fillId="0" borderId="8" xfId="0" applyFont="1" applyBorder="1" applyAlignment="1">
      <alignment horizontal="left"/>
    </xf>
    <xf numFmtId="0" fontId="8" fillId="0" borderId="9" xfId="0" applyFont="1" applyBorder="1" applyAlignment="1" applyProtection="1">
      <alignment/>
      <protection locked="0"/>
    </xf>
    <xf numFmtId="0" fontId="8" fillId="0" borderId="10" xfId="0" applyFont="1" applyBorder="1" applyAlignment="1" applyProtection="1">
      <alignment/>
      <protection locked="0"/>
    </xf>
    <xf numFmtId="0" fontId="8" fillId="0" borderId="11" xfId="0" applyFont="1" applyFill="1" applyBorder="1" applyAlignment="1">
      <alignment horizontal="center" vertical="distributed"/>
    </xf>
    <xf numFmtId="0" fontId="8" fillId="0" borderId="9" xfId="0" applyFont="1" applyFill="1" applyBorder="1" applyAlignment="1">
      <alignment horizontal="center" vertical="distributed"/>
    </xf>
    <xf numFmtId="0" fontId="8" fillId="0" borderId="10" xfId="0" applyFont="1" applyFill="1" applyBorder="1" applyAlignment="1">
      <alignment horizontal="center" vertical="distributed"/>
    </xf>
    <xf numFmtId="0" fontId="8" fillId="0" borderId="0" xfId="0" applyFont="1" applyAlignment="1">
      <alignment vertical="distributed"/>
    </xf>
    <xf numFmtId="0" fontId="8" fillId="0" borderId="0" xfId="0" applyFont="1" applyBorder="1" applyAlignment="1">
      <alignment/>
    </xf>
    <xf numFmtId="0" fontId="7" fillId="2" borderId="12" xfId="0" applyFont="1" applyFill="1" applyBorder="1" applyAlignment="1">
      <alignment horizontal="center" vertical="center" wrapText="1"/>
    </xf>
    <xf numFmtId="0" fontId="8" fillId="2" borderId="13" xfId="0" applyFont="1" applyFill="1" applyBorder="1" applyAlignment="1">
      <alignment/>
    </xf>
    <xf numFmtId="0" fontId="8" fillId="2" borderId="14" xfId="0" applyFont="1" applyFill="1" applyBorder="1" applyAlignment="1">
      <alignment/>
    </xf>
    <xf numFmtId="0" fontId="8" fillId="0" borderId="12" xfId="0" applyFont="1" applyFill="1" applyBorder="1" applyAlignment="1">
      <alignment horizontal="center" vertical="distributed"/>
    </xf>
    <xf numFmtId="0" fontId="8" fillId="0" borderId="0" xfId="0" applyFont="1" applyFill="1" applyAlignment="1">
      <alignment vertical="distributed"/>
    </xf>
    <xf numFmtId="0" fontId="8" fillId="0" borderId="15" xfId="0" applyFont="1" applyFill="1" applyBorder="1" applyAlignment="1">
      <alignment horizontal="center" vertical="distributed"/>
    </xf>
    <xf numFmtId="0" fontId="8" fillId="0" borderId="0" xfId="0" applyFont="1" applyFill="1" applyBorder="1" applyAlignment="1">
      <alignment vertical="distributed"/>
    </xf>
    <xf numFmtId="0" fontId="8" fillId="0" borderId="12" xfId="0" applyFont="1" applyBorder="1" applyAlignment="1">
      <alignment horizontal="center" vertical="top"/>
    </xf>
    <xf numFmtId="0" fontId="8" fillId="0" borderId="15" xfId="0" applyFont="1" applyBorder="1" applyAlignment="1">
      <alignment horizontal="center" vertical="top"/>
    </xf>
    <xf numFmtId="0" fontId="8" fillId="0" borderId="16" xfId="0" applyNumberFormat="1" applyFont="1" applyFill="1" applyBorder="1" applyAlignment="1">
      <alignment horizontal="center" vertical="distributed"/>
    </xf>
    <xf numFmtId="0" fontId="8" fillId="0" borderId="17" xfId="0" applyNumberFormat="1" applyFont="1" applyFill="1" applyBorder="1" applyAlignment="1">
      <alignment horizontal="center" vertical="distributed"/>
    </xf>
    <xf numFmtId="0" fontId="8" fillId="0" borderId="18" xfId="0" applyFont="1" applyFill="1" applyBorder="1" applyAlignment="1">
      <alignment horizontal="center" vertical="distributed"/>
    </xf>
    <xf numFmtId="0" fontId="8" fillId="0" borderId="19" xfId="0" applyFont="1" applyFill="1" applyBorder="1" applyAlignment="1">
      <alignment horizontal="center" vertical="distributed"/>
    </xf>
    <xf numFmtId="0" fontId="8" fillId="0" borderId="0" xfId="0" applyFont="1" applyFill="1" applyBorder="1" applyAlignment="1">
      <alignment/>
    </xf>
    <xf numFmtId="164" fontId="8" fillId="0" borderId="12" xfId="0" applyNumberFormat="1" applyFont="1" applyFill="1" applyBorder="1" applyAlignment="1">
      <alignment horizontal="center" vertical="distributed"/>
    </xf>
    <xf numFmtId="164" fontId="8" fillId="0" borderId="15" xfId="0" applyNumberFormat="1" applyFont="1" applyFill="1" applyBorder="1" applyAlignment="1">
      <alignment horizontal="center" vertical="distributed"/>
    </xf>
    <xf numFmtId="1" fontId="8" fillId="0" borderId="16" xfId="0" applyNumberFormat="1" applyFont="1" applyFill="1" applyBorder="1" applyAlignment="1">
      <alignment horizontal="center" vertical="distributed"/>
    </xf>
    <xf numFmtId="1" fontId="8" fillId="0" borderId="17" xfId="0" applyNumberFormat="1" applyFont="1" applyFill="1" applyBorder="1" applyAlignment="1">
      <alignment horizontal="center" vertical="distributed"/>
    </xf>
    <xf numFmtId="165" fontId="8" fillId="0" borderId="12" xfId="0" applyNumberFormat="1" applyFont="1" applyFill="1" applyBorder="1" applyAlignment="1">
      <alignment horizontal="center" vertical="distributed"/>
    </xf>
    <xf numFmtId="165" fontId="8" fillId="0" borderId="15" xfId="0" applyNumberFormat="1" applyFont="1" applyFill="1" applyBorder="1" applyAlignment="1">
      <alignment horizontal="center" vertical="distributed"/>
    </xf>
    <xf numFmtId="0" fontId="8" fillId="0" borderId="0" xfId="0" applyFont="1" applyBorder="1" applyAlignment="1">
      <alignment vertical="distributed"/>
    </xf>
    <xf numFmtId="0" fontId="8" fillId="0" borderId="20" xfId="0" applyFont="1" applyBorder="1" applyAlignment="1">
      <alignment vertical="distributed"/>
    </xf>
    <xf numFmtId="0" fontId="8" fillId="0" borderId="0" xfId="0" applyFont="1" applyAlignment="1">
      <alignment horizontal="center" vertical="distributed"/>
    </xf>
    <xf numFmtId="0" fontId="8" fillId="0" borderId="0" xfId="0" applyFont="1" applyBorder="1" applyAlignment="1">
      <alignment horizontal="center" vertical="distributed"/>
    </xf>
    <xf numFmtId="0" fontId="8" fillId="0" borderId="0" xfId="0" applyFont="1" applyBorder="1" applyAlignment="1">
      <alignment vertical="distributed" wrapText="1"/>
    </xf>
    <xf numFmtId="0" fontId="10" fillId="0" borderId="0" xfId="0" applyFont="1" applyAlignment="1">
      <alignment/>
    </xf>
    <xf numFmtId="49" fontId="8" fillId="0" borderId="0" xfId="0" applyNumberFormat="1" applyFont="1" applyBorder="1" applyAlignment="1">
      <alignment vertical="distributed"/>
    </xf>
    <xf numFmtId="0" fontId="14" fillId="0" borderId="0" xfId="0" applyFont="1" applyAlignment="1">
      <alignment horizontal="left" indent="4"/>
    </xf>
    <xf numFmtId="0" fontId="9" fillId="0" borderId="0" xfId="0" applyFont="1" applyAlignment="1">
      <alignment/>
    </xf>
    <xf numFmtId="0" fontId="15" fillId="0" borderId="0" xfId="20" applyFont="1" applyAlignment="1">
      <alignment/>
    </xf>
    <xf numFmtId="0" fontId="10" fillId="0" borderId="0" xfId="0" applyNumberFormat="1" applyFont="1" applyAlignment="1">
      <alignment/>
    </xf>
    <xf numFmtId="0" fontId="8" fillId="0" borderId="0" xfId="0" applyFont="1" applyAlignment="1">
      <alignment horizontal="left" indent="1"/>
    </xf>
    <xf numFmtId="0" fontId="10" fillId="0" borderId="0" xfId="0" applyFont="1" applyAlignment="1">
      <alignment horizontal="left" indent="1"/>
    </xf>
    <xf numFmtId="0" fontId="7" fillId="0" borderId="0" xfId="0" applyFont="1" applyBorder="1" applyAlignment="1">
      <alignment/>
    </xf>
    <xf numFmtId="0" fontId="13" fillId="0" borderId="0" xfId="0" applyFont="1" applyBorder="1" applyAlignment="1">
      <alignment/>
    </xf>
    <xf numFmtId="0" fontId="14" fillId="0" borderId="0" xfId="0" applyFont="1" applyBorder="1" applyAlignment="1">
      <alignment horizontal="left" indent="4"/>
    </xf>
    <xf numFmtId="0" fontId="10" fillId="0" borderId="0" xfId="0" applyFont="1" applyBorder="1" applyAlignment="1">
      <alignment/>
    </xf>
    <xf numFmtId="0" fontId="9" fillId="0" borderId="0" xfId="0" applyFont="1" applyBorder="1" applyAlignment="1">
      <alignment/>
    </xf>
    <xf numFmtId="0" fontId="8" fillId="0" borderId="18" xfId="0" applyFont="1" applyFill="1" applyBorder="1" applyAlignment="1">
      <alignment horizontal="left" vertical="distributed"/>
    </xf>
    <xf numFmtId="0" fontId="7" fillId="2" borderId="6" xfId="0" applyFont="1" applyFill="1" applyBorder="1" applyAlignment="1">
      <alignment/>
    </xf>
    <xf numFmtId="0" fontId="7" fillId="2" borderId="13" xfId="0" applyFont="1" applyFill="1" applyBorder="1" applyAlignment="1">
      <alignment/>
    </xf>
    <xf numFmtId="0" fontId="7" fillId="2" borderId="3" xfId="0" applyFont="1" applyFill="1" applyBorder="1" applyAlignment="1">
      <alignment horizontal="left"/>
    </xf>
    <xf numFmtId="0" fontId="8" fillId="0" borderId="21" xfId="0" applyFont="1" applyFill="1" applyBorder="1" applyAlignment="1">
      <alignment horizontal="left" vertical="distributed"/>
    </xf>
    <xf numFmtId="0" fontId="8" fillId="0" borderId="8" xfId="0" applyFont="1" applyBorder="1" applyAlignment="1">
      <alignment vertical="distributed"/>
    </xf>
    <xf numFmtId="165" fontId="16" fillId="2" borderId="22" xfId="0" applyNumberFormat="1" applyFont="1" applyFill="1" applyBorder="1" applyAlignment="1">
      <alignment horizontal="center" vertical="distributed"/>
    </xf>
    <xf numFmtId="165" fontId="16" fillId="2" borderId="23" xfId="0" applyNumberFormat="1" applyFont="1" applyFill="1" applyBorder="1" applyAlignment="1">
      <alignment horizontal="center" vertical="distributed"/>
    </xf>
    <xf numFmtId="0" fontId="11" fillId="0" borderId="8" xfId="0" applyFont="1" applyBorder="1" applyAlignment="1">
      <alignment vertical="top" wrapText="1"/>
    </xf>
    <xf numFmtId="0" fontId="8" fillId="0" borderId="0" xfId="0" applyFont="1" applyBorder="1" applyAlignment="1">
      <alignment vertical="top" wrapText="1"/>
    </xf>
    <xf numFmtId="0" fontId="8" fillId="0" borderId="20" xfId="0" applyFont="1" applyBorder="1" applyAlignment="1">
      <alignment vertical="top" wrapText="1"/>
    </xf>
    <xf numFmtId="0" fontId="8" fillId="0" borderId="8" xfId="0" applyFont="1" applyBorder="1" applyAlignment="1">
      <alignment vertical="top" wrapText="1"/>
    </xf>
    <xf numFmtId="0" fontId="8" fillId="0" borderId="24" xfId="0" applyFont="1" applyFill="1" applyBorder="1" applyAlignment="1">
      <alignment horizontal="left" vertical="distributed"/>
    </xf>
    <xf numFmtId="0" fontId="8" fillId="0" borderId="25" xfId="0" applyFont="1" applyFill="1" applyBorder="1" applyAlignment="1">
      <alignment horizontal="left" vertical="distributed"/>
    </xf>
    <xf numFmtId="0" fontId="8" fillId="0" borderId="26" xfId="0" applyFont="1" applyFill="1" applyBorder="1" applyAlignment="1">
      <alignment horizontal="left" vertical="distributed"/>
    </xf>
    <xf numFmtId="0" fontId="8" fillId="0" borderId="27" xfId="0" applyFont="1" applyFill="1" applyBorder="1" applyAlignment="1">
      <alignment horizontal="left" vertical="distributed"/>
    </xf>
    <xf numFmtId="165" fontId="16" fillId="2" borderId="28" xfId="0" applyNumberFormat="1" applyFont="1" applyFill="1" applyBorder="1" applyAlignment="1">
      <alignment horizontal="center" vertical="distributed"/>
    </xf>
    <xf numFmtId="165" fontId="16" fillId="2" borderId="29" xfId="0" applyNumberFormat="1" applyFont="1" applyFill="1" applyBorder="1" applyAlignment="1">
      <alignment horizontal="center" vertical="distributed"/>
    </xf>
    <xf numFmtId="0" fontId="8" fillId="0" borderId="30" xfId="0" applyFont="1" applyFill="1" applyBorder="1" applyAlignment="1">
      <alignment horizontal="left" vertical="distributed"/>
    </xf>
    <xf numFmtId="0" fontId="8" fillId="0" borderId="31" xfId="0" applyFont="1" applyFill="1" applyBorder="1" applyAlignment="1">
      <alignment horizontal="left" vertical="distributed"/>
    </xf>
    <xf numFmtId="0" fontId="8" fillId="0" borderId="11" xfId="0" applyFont="1" applyFill="1" applyBorder="1" applyAlignment="1">
      <alignment horizontal="left" vertical="distributed"/>
    </xf>
    <xf numFmtId="0" fontId="8" fillId="0" borderId="32" xfId="0" applyFont="1" applyFill="1" applyBorder="1" applyAlignment="1">
      <alignment horizontal="left" vertical="distributed"/>
    </xf>
    <xf numFmtId="0" fontId="11" fillId="0" borderId="8" xfId="0" applyFont="1" applyBorder="1" applyAlignment="1">
      <alignment vertical="distributed"/>
    </xf>
    <xf numFmtId="0" fontId="11" fillId="0" borderId="0" xfId="0" applyFont="1" applyBorder="1" applyAlignment="1">
      <alignment vertical="distributed"/>
    </xf>
    <xf numFmtId="0" fontId="11" fillId="0" borderId="20" xfId="0" applyFont="1" applyBorder="1" applyAlignment="1">
      <alignment vertical="distributed"/>
    </xf>
    <xf numFmtId="0" fontId="11" fillId="0" borderId="33" xfId="0" applyFont="1" applyBorder="1" applyAlignment="1">
      <alignment vertical="distributed"/>
    </xf>
    <xf numFmtId="0" fontId="11" fillId="0" borderId="34" xfId="0" applyFont="1" applyBorder="1" applyAlignment="1">
      <alignment vertical="distributed"/>
    </xf>
    <xf numFmtId="0" fontId="11" fillId="0" borderId="35" xfId="0" applyFont="1" applyBorder="1" applyAlignment="1">
      <alignment vertical="distributed"/>
    </xf>
    <xf numFmtId="0" fontId="7" fillId="2" borderId="36" xfId="0" applyFont="1" applyFill="1" applyBorder="1" applyAlignment="1">
      <alignment horizontal="center" wrapText="1"/>
    </xf>
    <xf numFmtId="0" fontId="7" fillId="2" borderId="37" xfId="0" applyFont="1" applyFill="1" applyBorder="1" applyAlignment="1">
      <alignment horizontal="center" wrapText="1"/>
    </xf>
    <xf numFmtId="0" fontId="8" fillId="0" borderId="29" xfId="0" applyFont="1" applyFill="1" applyBorder="1" applyAlignment="1">
      <alignment horizontal="center" vertical="distributed"/>
    </xf>
    <xf numFmtId="0" fontId="8" fillId="0" borderId="23" xfId="0" applyFont="1" applyFill="1" applyBorder="1" applyAlignment="1">
      <alignment horizontal="center" vertical="distributed"/>
    </xf>
    <xf numFmtId="0" fontId="8" fillId="0" borderId="38" xfId="0" applyFont="1" applyFill="1" applyBorder="1" applyAlignment="1">
      <alignment horizontal="center" vertical="distributed"/>
    </xf>
    <xf numFmtId="0" fontId="8" fillId="0" borderId="19" xfId="0" applyFont="1" applyFill="1" applyBorder="1" applyAlignment="1">
      <alignment horizontal="center" vertical="distributed"/>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8" fillId="0" borderId="0" xfId="0" applyFont="1" applyBorder="1" applyAlignment="1">
      <alignment vertical="distributed"/>
    </xf>
    <xf numFmtId="0" fontId="8" fillId="0" borderId="0" xfId="0" applyFont="1" applyBorder="1" applyAlignment="1">
      <alignment wrapText="1"/>
    </xf>
    <xf numFmtId="0" fontId="8" fillId="0" borderId="0" xfId="0" applyFont="1" applyBorder="1" applyAlignment="1">
      <alignment vertical="top"/>
    </xf>
    <xf numFmtId="0" fontId="8" fillId="0" borderId="0" xfId="0" applyFont="1" applyBorder="1" applyAlignment="1">
      <alignment/>
    </xf>
    <xf numFmtId="49" fontId="8" fillId="0" borderId="0" xfId="0" applyNumberFormat="1" applyFont="1" applyBorder="1" applyAlignment="1">
      <alignment vertical="distributed"/>
    </xf>
    <xf numFmtId="0" fontId="8" fillId="0" borderId="0" xfId="0" applyFont="1" applyBorder="1" applyAlignment="1">
      <alignment vertical="distributed" wrapText="1"/>
    </xf>
    <xf numFmtId="0" fontId="0" fillId="0" borderId="0" xfId="0" applyFont="1" applyAlignment="1">
      <alignment horizontal="left" indent="6"/>
    </xf>
    <xf numFmtId="0" fontId="0" fillId="0" borderId="0" xfId="0" applyFont="1" applyAlignment="1">
      <alignment horizontal="left" indent="4"/>
    </xf>
    <xf numFmtId="0" fontId="0" fillId="0" borderId="0" xfId="0" applyFont="1" applyAlignment="1">
      <alignment/>
    </xf>
    <xf numFmtId="0" fontId="0" fillId="0" borderId="0" xfId="0" applyFont="1" applyAlignment="1">
      <alignment horizontal="left" indent="8"/>
    </xf>
    <xf numFmtId="49" fontId="8"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4</xdr:col>
      <xdr:colOff>0</xdr:colOff>
      <xdr:row>9</xdr:row>
      <xdr:rowOff>0</xdr:rowOff>
    </xdr:to>
    <xdr:grpSp>
      <xdr:nvGrpSpPr>
        <xdr:cNvPr id="1" name="Group 18"/>
        <xdr:cNvGrpSpPr>
          <a:grpSpLocks/>
        </xdr:cNvGrpSpPr>
      </xdr:nvGrpSpPr>
      <xdr:grpSpPr>
        <a:xfrm>
          <a:off x="4638675" y="9525"/>
          <a:ext cx="0" cy="1533525"/>
          <a:chOff x="392" y="47"/>
          <a:chExt cx="276" cy="191"/>
        </a:xfrm>
        <a:solidFill>
          <a:srgbClr val="FFFFFF"/>
        </a:solidFill>
      </xdr:grpSpPr>
      <xdr:grpSp>
        <xdr:nvGrpSpPr>
          <xdr:cNvPr id="2" name="Group 19"/>
          <xdr:cNvGrpSpPr>
            <a:grpSpLocks/>
          </xdr:cNvGrpSpPr>
        </xdr:nvGrpSpPr>
        <xdr:grpSpPr>
          <a:xfrm>
            <a:off x="392" y="47"/>
            <a:ext cx="276" cy="191"/>
            <a:chOff x="392" y="47"/>
            <a:chExt cx="276" cy="191"/>
          </a:xfrm>
          <a:solidFill>
            <a:srgbClr val="FFFFFF"/>
          </a:solidFill>
        </xdr:grpSpPr>
        <xdr:sp>
          <xdr:nvSpPr>
            <xdr:cNvPr id="3" name="AutoShape 20"/>
            <xdr:cNvSpPr>
              <a:spLocks/>
            </xdr:cNvSpPr>
          </xdr:nvSpPr>
          <xdr:spPr>
            <a:xfrm>
              <a:off x="392" y="47"/>
              <a:ext cx="273" cy="191"/>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21"/>
            <xdr:cNvSpPr>
              <a:spLocks/>
            </xdr:cNvSpPr>
          </xdr:nvSpPr>
          <xdr:spPr>
            <a:xfrm rot="5400000">
              <a:off x="517" y="72"/>
              <a:ext cx="0" cy="138"/>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2"/>
            <xdr:cNvSpPr>
              <a:spLocks/>
            </xdr:cNvSpPr>
          </xdr:nvSpPr>
          <xdr:spPr>
            <a:xfrm rot="2835075">
              <a:off x="448" y="141"/>
              <a:ext cx="138"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3"/>
            <xdr:cNvSpPr>
              <a:spLocks/>
            </xdr:cNvSpPr>
          </xdr:nvSpPr>
          <xdr:spPr>
            <a:xfrm rot="18697020">
              <a:off x="448" y="141"/>
              <a:ext cx="138"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32"/>
            <xdr:cNvSpPr>
              <a:spLocks/>
            </xdr:cNvSpPr>
          </xdr:nvSpPr>
          <xdr:spPr>
            <a:xfrm>
              <a:off x="631" y="183"/>
              <a:ext cx="23" cy="22"/>
            </a:xfrm>
            <a:prstGeom prst="upArrow">
              <a:avLst/>
            </a:prstGeom>
            <a:solidFill>
              <a:srgbClr val="BBE0E3"/>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7" name="AutoShape 34"/>
          <xdr:cNvSpPr>
            <a:spLocks/>
          </xdr:cNvSpPr>
        </xdr:nvSpPr>
        <xdr:spPr>
          <a:xfrm>
            <a:off x="517" y="80"/>
            <a:ext cx="0" cy="129"/>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vmlDrawing" Target="../drawings/vmlDrawing1.v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O44"/>
  <sheetViews>
    <sheetView tabSelected="1" zoomScaleSheetLayoutView="70" workbookViewId="0" topLeftCell="A14">
      <selection activeCell="F23" sqref="F23"/>
    </sheetView>
  </sheetViews>
  <sheetFormatPr defaultColWidth="8.88671875" defaultRowHeight="13.5" customHeight="1"/>
  <cols>
    <col min="1" max="1" width="15.88671875" style="18" customWidth="1"/>
    <col min="2" max="2" width="14.88671875" style="18" customWidth="1"/>
    <col min="3" max="4" width="11.6640625" style="42" customWidth="1"/>
    <col min="5" max="16384" width="8.88671875" style="18" customWidth="1"/>
  </cols>
  <sheetData>
    <row r="1" spans="1:4" s="11" customFormat="1" ht="13.5" customHeight="1" thickBot="1">
      <c r="A1" s="1" t="s">
        <v>27</v>
      </c>
      <c r="B1" s="59"/>
      <c r="C1" s="9"/>
      <c r="D1" s="10"/>
    </row>
    <row r="2" spans="1:4" s="11" customFormat="1" ht="13.5" customHeight="1" thickTop="1">
      <c r="A2" s="12" t="s">
        <v>9</v>
      </c>
      <c r="B2" s="13"/>
      <c r="C2" s="13"/>
      <c r="D2" s="14"/>
    </row>
    <row r="3" spans="1:4" s="11" customFormat="1" ht="13.5" customHeight="1">
      <c r="A3" s="12" t="s">
        <v>10</v>
      </c>
      <c r="B3" s="13"/>
      <c r="C3" s="13"/>
      <c r="D3" s="14"/>
    </row>
    <row r="4" spans="1:4" s="11" customFormat="1" ht="13.5" customHeight="1">
      <c r="A4" s="12" t="s">
        <v>11</v>
      </c>
      <c r="B4" s="13"/>
      <c r="C4" s="13"/>
      <c r="D4" s="14"/>
    </row>
    <row r="5" spans="1:4" s="11" customFormat="1" ht="13.5" customHeight="1">
      <c r="A5" s="12" t="s">
        <v>12</v>
      </c>
      <c r="B5" s="13"/>
      <c r="C5" s="13"/>
      <c r="D5" s="14"/>
    </row>
    <row r="6" spans="1:4" s="11" customFormat="1" ht="13.5" customHeight="1">
      <c r="A6" s="12" t="s">
        <v>17</v>
      </c>
      <c r="B6" s="13"/>
      <c r="C6" s="13"/>
      <c r="D6" s="14"/>
    </row>
    <row r="7" spans="1:4" s="11" customFormat="1" ht="13.5" customHeight="1">
      <c r="A7" s="12" t="s">
        <v>13</v>
      </c>
      <c r="B7" s="13"/>
      <c r="C7" s="13"/>
      <c r="D7" s="14"/>
    </row>
    <row r="8" spans="1:4" s="11" customFormat="1" ht="13.5" customHeight="1">
      <c r="A8" s="12" t="s">
        <v>14</v>
      </c>
      <c r="B8" s="13"/>
      <c r="C8" s="13"/>
      <c r="D8" s="14"/>
    </row>
    <row r="9" spans="1:4" s="11" customFormat="1" ht="13.5" customHeight="1">
      <c r="A9" s="12" t="s">
        <v>37</v>
      </c>
      <c r="B9" s="13"/>
      <c r="C9" s="13"/>
      <c r="D9" s="14"/>
    </row>
    <row r="10" spans="1:4" ht="13.5" customHeight="1">
      <c r="A10" s="15"/>
      <c r="B10" s="16"/>
      <c r="C10" s="16"/>
      <c r="D10" s="17"/>
    </row>
    <row r="11" spans="1:41" s="20" customFormat="1" ht="13.5" customHeight="1">
      <c r="A11" s="92" t="s">
        <v>0</v>
      </c>
      <c r="B11" s="93"/>
      <c r="C11" s="86" t="s">
        <v>18</v>
      </c>
      <c r="D11" s="87"/>
      <c r="E11" s="19"/>
      <c r="F11" s="19"/>
      <c r="G11" s="19"/>
      <c r="H11" s="19"/>
      <c r="I11" s="19"/>
      <c r="J11" s="19"/>
      <c r="K11" s="19"/>
      <c r="L11" s="19"/>
      <c r="M11" s="19"/>
      <c r="N11" s="19"/>
      <c r="O11" s="19"/>
      <c r="P11" s="19"/>
      <c r="Q11" s="19"/>
      <c r="R11" s="19"/>
      <c r="S11" s="19"/>
      <c r="T11" s="19"/>
      <c r="U11" s="11"/>
      <c r="V11" s="11"/>
      <c r="W11" s="11"/>
      <c r="X11" s="11"/>
      <c r="Y11" s="11"/>
      <c r="Z11" s="11"/>
      <c r="AA11" s="11"/>
      <c r="AB11" s="11"/>
      <c r="AC11" s="11"/>
      <c r="AD11" s="11"/>
      <c r="AE11" s="11"/>
      <c r="AF11" s="11"/>
      <c r="AG11" s="11"/>
      <c r="AH11" s="11"/>
      <c r="AI11" s="11"/>
      <c r="AJ11" s="11"/>
      <c r="AK11" s="11"/>
      <c r="AL11" s="11"/>
      <c r="AM11" s="11"/>
      <c r="AN11" s="11"/>
      <c r="AO11" s="11"/>
    </row>
    <row r="12" spans="1:41" s="20" customFormat="1" ht="13.5" customHeight="1" thickBot="1">
      <c r="A12" s="8" t="s">
        <v>4</v>
      </c>
      <c r="B12" s="60"/>
      <c r="C12" s="21"/>
      <c r="D12" s="22"/>
      <c r="E12" s="19"/>
      <c r="F12" s="19"/>
      <c r="G12" s="19"/>
      <c r="H12" s="19"/>
      <c r="I12" s="19"/>
      <c r="J12" s="19"/>
      <c r="K12" s="19"/>
      <c r="L12" s="19"/>
      <c r="M12" s="19"/>
      <c r="N12" s="19"/>
      <c r="O12" s="19"/>
      <c r="P12" s="19"/>
      <c r="Q12" s="19"/>
      <c r="R12" s="19"/>
      <c r="S12" s="19"/>
      <c r="T12" s="19"/>
      <c r="U12" s="11"/>
      <c r="V12" s="11"/>
      <c r="W12" s="11"/>
      <c r="X12" s="11"/>
      <c r="Y12" s="11"/>
      <c r="Z12" s="11"/>
      <c r="AA12" s="11"/>
      <c r="AB12" s="11"/>
      <c r="AC12" s="11"/>
      <c r="AD12" s="11"/>
      <c r="AE12" s="11"/>
      <c r="AF12" s="11"/>
      <c r="AG12" s="11"/>
      <c r="AH12" s="11"/>
      <c r="AI12" s="11"/>
      <c r="AJ12" s="11"/>
      <c r="AK12" s="11"/>
      <c r="AL12" s="11"/>
      <c r="AM12" s="11"/>
      <c r="AN12" s="11"/>
      <c r="AO12" s="11"/>
    </row>
    <row r="13" spans="1:41" s="24" customFormat="1" ht="13.5" customHeight="1" thickTop="1">
      <c r="A13" s="72" t="s">
        <v>6</v>
      </c>
      <c r="B13" s="73"/>
      <c r="C13" s="88">
        <v>120</v>
      </c>
      <c r="D13" s="89"/>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 s="24" customFormat="1" ht="13.5" customHeight="1">
      <c r="A14" s="70" t="s">
        <v>46</v>
      </c>
      <c r="B14" s="71"/>
      <c r="C14" s="23">
        <v>35</v>
      </c>
      <c r="D14" s="25">
        <v>35</v>
      </c>
    </row>
    <row r="15" spans="1:4" s="24" customFormat="1" ht="13.5" customHeight="1">
      <c r="A15" s="70" t="s">
        <v>45</v>
      </c>
      <c r="B15" s="71"/>
      <c r="C15" s="23">
        <v>35</v>
      </c>
      <c r="D15" s="25">
        <v>35</v>
      </c>
    </row>
    <row r="16" spans="1:4" s="26" customFormat="1" ht="13.5" customHeight="1">
      <c r="A16" s="70" t="s">
        <v>1</v>
      </c>
      <c r="B16" s="71"/>
      <c r="C16" s="23" t="s">
        <v>2</v>
      </c>
      <c r="D16" s="25" t="s">
        <v>3</v>
      </c>
    </row>
    <row r="17" spans="1:4" ht="13.5" customHeight="1">
      <c r="A17" s="70" t="s">
        <v>5</v>
      </c>
      <c r="B17" s="71"/>
      <c r="C17" s="27">
        <v>881</v>
      </c>
      <c r="D17" s="28">
        <v>742</v>
      </c>
    </row>
    <row r="18" spans="1:10" ht="13.5" customHeight="1">
      <c r="A18" s="70" t="s">
        <v>47</v>
      </c>
      <c r="B18" s="71"/>
      <c r="C18" s="23">
        <v>3129</v>
      </c>
      <c r="D18" s="25">
        <v>3149</v>
      </c>
      <c r="E18" s="11"/>
      <c r="F18" s="11"/>
      <c r="G18" s="11"/>
      <c r="H18" s="11"/>
      <c r="I18" s="11"/>
      <c r="J18" s="11"/>
    </row>
    <row r="19" spans="1:4" ht="13.5" customHeight="1">
      <c r="A19" s="70" t="s">
        <v>48</v>
      </c>
      <c r="B19" s="71"/>
      <c r="C19" s="23"/>
      <c r="D19" s="25"/>
    </row>
    <row r="20" spans="1:4" ht="13.5" customHeight="1">
      <c r="A20" s="62"/>
      <c r="B20" s="58"/>
      <c r="C20" s="31"/>
      <c r="D20" s="32"/>
    </row>
    <row r="21" spans="1:13" s="11" customFormat="1" ht="15" thickBot="1">
      <c r="A21" s="4" t="s">
        <v>19</v>
      </c>
      <c r="B21" s="61"/>
      <c r="C21" s="5"/>
      <c r="D21" s="6"/>
      <c r="K21" s="7"/>
      <c r="L21" s="7"/>
      <c r="M21" s="33"/>
    </row>
    <row r="22" spans="1:10" ht="13.5" customHeight="1" thickTop="1">
      <c r="A22" s="72" t="s">
        <v>23</v>
      </c>
      <c r="B22" s="73"/>
      <c r="C22" s="90">
        <f>3600/C13</f>
        <v>30</v>
      </c>
      <c r="D22" s="91"/>
      <c r="E22" s="11"/>
      <c r="F22" s="11"/>
      <c r="G22" s="11"/>
      <c r="H22" s="11"/>
      <c r="I22" s="11"/>
      <c r="J22" s="11"/>
    </row>
    <row r="23" spans="1:10" ht="13.5" customHeight="1">
      <c r="A23" s="70" t="s">
        <v>24</v>
      </c>
      <c r="B23" s="71"/>
      <c r="C23" s="34">
        <f>+C17/C18</f>
        <v>0.2815596037072547</v>
      </c>
      <c r="D23" s="35">
        <f>+D17/D18</f>
        <v>0.2356303588440775</v>
      </c>
      <c r="E23" s="11"/>
      <c r="F23" s="11"/>
      <c r="G23" s="11"/>
      <c r="H23" s="11"/>
      <c r="I23" s="11"/>
      <c r="J23" s="11"/>
    </row>
    <row r="24" spans="1:4" ht="13.5" customHeight="1">
      <c r="A24" s="70" t="s">
        <v>25</v>
      </c>
      <c r="B24" s="71"/>
      <c r="C24" s="36">
        <f>+C23*3600</f>
        <v>1013.6145733461169</v>
      </c>
      <c r="D24" s="37">
        <f>+D23*3600</f>
        <v>848.2692918386789</v>
      </c>
    </row>
    <row r="25" spans="1:4" ht="13.5" customHeight="1">
      <c r="A25" s="70" t="s">
        <v>26</v>
      </c>
      <c r="B25" s="71"/>
      <c r="C25" s="38">
        <f>+C24/$C$22</f>
        <v>33.787152444870564</v>
      </c>
      <c r="D25" s="39">
        <f>+D24/$C$22</f>
        <v>28.275643061289298</v>
      </c>
    </row>
    <row r="26" spans="1:4" ht="13.5" customHeight="1">
      <c r="A26" s="70" t="s">
        <v>8</v>
      </c>
      <c r="B26" s="71"/>
      <c r="C26" s="29">
        <f>IF(C14&lt;35,3.5,IF(C14=35,4,IF(C14=40,4.3,IF(C14=45,4.7,IF(C14=50,5,IF(C14=55,5,900))))))</f>
        <v>4</v>
      </c>
      <c r="D26" s="30">
        <f>IF(D14&lt;35,3.5,IF(D14=35,4,IF(D14=40,4.3,IF(D14=45,4.7,IF(D14=50,5,IF(D14=55,5,900))))))</f>
        <v>4</v>
      </c>
    </row>
    <row r="27" spans="1:4" ht="13.5" customHeight="1">
      <c r="A27" s="62"/>
      <c r="B27" s="58"/>
      <c r="C27" s="31"/>
      <c r="D27" s="32"/>
    </row>
    <row r="28" spans="1:13" s="11" customFormat="1" ht="13.5" thickBot="1">
      <c r="A28" s="4" t="s">
        <v>16</v>
      </c>
      <c r="B28" s="61"/>
      <c r="C28" s="5"/>
      <c r="D28" s="6"/>
      <c r="K28" s="7"/>
      <c r="L28" s="7"/>
      <c r="M28" s="33"/>
    </row>
    <row r="29" spans="1:4" ht="13.5" customHeight="1" thickTop="1">
      <c r="A29" s="76" t="s">
        <v>7</v>
      </c>
      <c r="B29" s="77"/>
      <c r="C29" s="74">
        <f>C25+C26</f>
        <v>37.787152444870564</v>
      </c>
      <c r="D29" s="64">
        <f>D25+D26</f>
        <v>32.2756430612893</v>
      </c>
    </row>
    <row r="30" spans="1:4" ht="13.5" customHeight="1">
      <c r="A30" s="78"/>
      <c r="B30" s="79"/>
      <c r="C30" s="75"/>
      <c r="D30" s="65"/>
    </row>
    <row r="31" spans="1:4" ht="13.5" customHeight="1">
      <c r="A31" s="63"/>
      <c r="B31" s="40"/>
      <c r="C31" s="40"/>
      <c r="D31" s="41"/>
    </row>
    <row r="32" spans="1:4" ht="27" customHeight="1">
      <c r="A32" s="66" t="s">
        <v>35</v>
      </c>
      <c r="B32" s="67"/>
      <c r="C32" s="67"/>
      <c r="D32" s="68"/>
    </row>
    <row r="33" spans="1:4" ht="13.5" customHeight="1">
      <c r="A33" s="69"/>
      <c r="B33" s="67"/>
      <c r="C33" s="67"/>
      <c r="D33" s="68"/>
    </row>
    <row r="34" spans="1:4" ht="13.5" customHeight="1">
      <c r="A34" s="80" t="s">
        <v>33</v>
      </c>
      <c r="B34" s="81"/>
      <c r="C34" s="81"/>
      <c r="D34" s="82"/>
    </row>
    <row r="35" spans="1:4" ht="13.5" customHeight="1" thickBot="1">
      <c r="A35" s="83" t="s">
        <v>20</v>
      </c>
      <c r="B35" s="84"/>
      <c r="C35" s="84"/>
      <c r="D35" s="85"/>
    </row>
    <row r="36" spans="3:4" ht="13.5" customHeight="1">
      <c r="C36" s="18"/>
      <c r="D36" s="18"/>
    </row>
    <row r="37" spans="3:4" ht="13.5" customHeight="1">
      <c r="C37" s="18"/>
      <c r="D37" s="18"/>
    </row>
    <row r="38" spans="3:4" ht="13.5" customHeight="1">
      <c r="C38" s="18"/>
      <c r="D38" s="18"/>
    </row>
    <row r="39" spans="3:4" ht="13.5" customHeight="1">
      <c r="C39" s="18"/>
      <c r="D39" s="18"/>
    </row>
    <row r="40" spans="3:4" ht="13.5" customHeight="1">
      <c r="C40" s="18"/>
      <c r="D40" s="18"/>
    </row>
    <row r="41" spans="3:4" ht="13.5" customHeight="1">
      <c r="C41" s="18"/>
      <c r="D41" s="18"/>
    </row>
    <row r="42" spans="3:4" ht="13.5" customHeight="1">
      <c r="C42" s="18"/>
      <c r="D42" s="18"/>
    </row>
    <row r="43" spans="3:4" ht="13.5" customHeight="1">
      <c r="C43" s="18"/>
      <c r="D43" s="18"/>
    </row>
    <row r="44" spans="3:4" ht="13.5" customHeight="1">
      <c r="C44" s="18"/>
      <c r="D44" s="18"/>
    </row>
  </sheetData>
  <sheetProtection/>
  <mergeCells count="22">
    <mergeCell ref="C11:D11"/>
    <mergeCell ref="C13:D13"/>
    <mergeCell ref="C22:D22"/>
    <mergeCell ref="A16:B16"/>
    <mergeCell ref="A17:B17"/>
    <mergeCell ref="A18:B18"/>
    <mergeCell ref="A22:B22"/>
    <mergeCell ref="A11:B11"/>
    <mergeCell ref="A25:B25"/>
    <mergeCell ref="A26:B26"/>
    <mergeCell ref="A34:D34"/>
    <mergeCell ref="A35:D35"/>
    <mergeCell ref="D29:D30"/>
    <mergeCell ref="A32:D33"/>
    <mergeCell ref="A19:B19"/>
    <mergeCell ref="A13:B13"/>
    <mergeCell ref="A14:B14"/>
    <mergeCell ref="A15:B15"/>
    <mergeCell ref="C29:C30"/>
    <mergeCell ref="A29:B30"/>
    <mergeCell ref="A23:B23"/>
    <mergeCell ref="A24:B24"/>
  </mergeCells>
  <conditionalFormatting sqref="C22:D22">
    <cfRule type="cellIs" priority="1" dxfId="0" operator="equal" stopIfTrue="1">
      <formula>3600/C13</formula>
    </cfRule>
    <cfRule type="cellIs" priority="2" dxfId="1" operator="notEqual" stopIfTrue="1">
      <formula>3600/C13</formula>
    </cfRule>
  </conditionalFormatting>
  <conditionalFormatting sqref="C23:D23">
    <cfRule type="cellIs" priority="3" dxfId="0" operator="equal" stopIfTrue="1">
      <formula>+C17/C18</formula>
    </cfRule>
    <cfRule type="cellIs" priority="4" dxfId="1" operator="notEqual" stopIfTrue="1">
      <formula>+C17/C18</formula>
    </cfRule>
  </conditionalFormatting>
  <conditionalFormatting sqref="C24:D24">
    <cfRule type="cellIs" priority="5" dxfId="0" operator="equal" stopIfTrue="1">
      <formula>+C23*3600</formula>
    </cfRule>
    <cfRule type="cellIs" priority="6" dxfId="1" operator="notEqual" stopIfTrue="1">
      <formula>+C23*3600</formula>
    </cfRule>
  </conditionalFormatting>
  <conditionalFormatting sqref="C25:D25">
    <cfRule type="cellIs" priority="7" dxfId="0" operator="equal" stopIfTrue="1">
      <formula>+C24/$C$22</formula>
    </cfRule>
    <cfRule type="cellIs" priority="8" dxfId="1" operator="notEqual" stopIfTrue="1">
      <formula>+C24/$C$22</formula>
    </cfRule>
  </conditionalFormatting>
  <conditionalFormatting sqref="C26:D26">
    <cfRule type="cellIs" priority="9" dxfId="0" operator="equal" stopIfTrue="1">
      <formula>IF(C14&lt;35,3.5,IF(C14=35,4,IF(C14=C14=40,4.3,IF(C14=45,4.7,IF(C14=50,5,IF(C14=55,5,900))))))</formula>
    </cfRule>
    <cfRule type="cellIs" priority="10" dxfId="1" operator="notEqual" stopIfTrue="1">
      <formula>IF(C14&lt;35,3.5,IF(C14=35,4,IF(C14=40,4.3,IF(C14=45,4.7,IF(C14=50,5,IF(C14=55,5,900))))))</formula>
    </cfRule>
  </conditionalFormatting>
  <conditionalFormatting sqref="C29:D30">
    <cfRule type="cellIs" priority="11" dxfId="0" operator="equal" stopIfTrue="1">
      <formula>C25+C26</formula>
    </cfRule>
    <cfRule type="cellIs" priority="12" dxfId="1" operator="notEqual" stopIfTrue="1">
      <formula>C25+C26</formula>
    </cfRule>
  </conditionalFormatting>
  <printOptions horizontalCentered="1"/>
  <pageMargins left="0.24" right="0.2" top="1" bottom="0.64" header="0.5" footer="0.4"/>
  <pageSetup fitToHeight="1" fitToWidth="1" horizontalDpi="600" verticalDpi="600" orientation="portrait" r:id="rId2"/>
  <headerFooter alignWithMargins="0">
    <oddHeader>&amp;C&amp;10Minimum Progression Bandwidth Calculator&amp;X1&amp;R&amp;10Version 1.0
10/2010</oddHeader>
    <oddFooter>&amp;L&amp;10Oregon Dept of Transportation&amp;R&amp;10Transportation Planning Analysis Unit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58"/>
  <sheetViews>
    <sheetView showGridLines="0" zoomScaleSheetLayoutView="100" workbookViewId="0" topLeftCell="A1">
      <selection activeCell="G7" sqref="G7"/>
    </sheetView>
  </sheetViews>
  <sheetFormatPr defaultColWidth="8.88671875" defaultRowHeight="13.5" customHeight="1"/>
  <cols>
    <col min="1" max="16384" width="9.3359375" style="40" customWidth="1"/>
  </cols>
  <sheetData>
    <row r="1" spans="1:256" s="43" customFormat="1" ht="13.5" customHeight="1">
      <c r="A1" s="53" t="s">
        <v>51</v>
      </c>
      <c r="B1" s="3"/>
      <c r="C1" s="3"/>
      <c r="D1" s="3"/>
      <c r="E1" s="3"/>
      <c r="F1" s="3"/>
      <c r="G1" s="3"/>
      <c r="H1" s="3"/>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43" customFormat="1" ht="13.5" customHeight="1">
      <c r="A2" s="3"/>
      <c r="B2" s="3"/>
      <c r="C2" s="3"/>
      <c r="D2" s="3"/>
      <c r="E2" s="3"/>
      <c r="F2" s="3"/>
      <c r="G2" s="3"/>
      <c r="H2" s="3"/>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8" ht="13.5" customHeight="1">
      <c r="A3" s="94" t="s">
        <v>34</v>
      </c>
      <c r="B3" s="94"/>
      <c r="C3" s="94"/>
      <c r="D3" s="94"/>
      <c r="E3" s="94"/>
      <c r="F3" s="94"/>
      <c r="G3" s="94"/>
      <c r="H3" s="94"/>
    </row>
    <row r="4" spans="1:8" ht="13.5" customHeight="1">
      <c r="A4" s="94"/>
      <c r="B4" s="94"/>
      <c r="C4" s="94"/>
      <c r="D4" s="94"/>
      <c r="E4" s="94"/>
      <c r="F4" s="94"/>
      <c r="G4" s="94"/>
      <c r="H4" s="94"/>
    </row>
    <row r="5" spans="1:8" ht="13.5" customHeight="1">
      <c r="A5" s="94"/>
      <c r="B5" s="94"/>
      <c r="C5" s="94"/>
      <c r="D5" s="94"/>
      <c r="E5" s="94"/>
      <c r="F5" s="94"/>
      <c r="G5" s="94"/>
      <c r="H5" s="94"/>
    </row>
    <row r="7" spans="1:256" s="43" customFormat="1" ht="13.5" customHeight="1">
      <c r="A7" s="53" t="s">
        <v>27</v>
      </c>
      <c r="B7" s="3"/>
      <c r="C7" s="3"/>
      <c r="D7" s="3"/>
      <c r="E7" s="3"/>
      <c r="F7" s="3"/>
      <c r="G7" s="3"/>
      <c r="H7" s="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43" customFormat="1" ht="13.5" customHeight="1">
      <c r="A8" s="3"/>
      <c r="B8" s="3"/>
      <c r="C8" s="3"/>
      <c r="D8" s="3"/>
      <c r="E8" s="3"/>
      <c r="F8" s="3"/>
      <c r="G8" s="3"/>
      <c r="H8" s="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43" customFormat="1" ht="13.5" customHeight="1">
      <c r="A9" s="95" t="s">
        <v>36</v>
      </c>
      <c r="B9" s="95"/>
      <c r="C9" s="95"/>
      <c r="D9" s="95"/>
      <c r="E9" s="95"/>
      <c r="F9" s="95"/>
      <c r="G9" s="95"/>
      <c r="H9" s="9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8" s="2" customFormat="1" ht="12.75">
      <c r="A10" s="95"/>
      <c r="B10" s="95"/>
      <c r="C10" s="95"/>
      <c r="D10" s="95"/>
      <c r="E10" s="95"/>
      <c r="F10" s="95"/>
      <c r="G10" s="95"/>
      <c r="H10" s="95"/>
    </row>
    <row r="11" spans="1:8" s="2" customFormat="1" ht="12.75">
      <c r="A11" s="3"/>
      <c r="B11" s="3"/>
      <c r="C11" s="3"/>
      <c r="D11" s="3"/>
      <c r="E11" s="3"/>
      <c r="F11" s="3"/>
      <c r="G11" s="3"/>
      <c r="H11" s="3"/>
    </row>
    <row r="12" spans="1:8" s="2" customFormat="1" ht="12.75">
      <c r="A12" s="3"/>
      <c r="B12" s="3"/>
      <c r="C12" s="3"/>
      <c r="D12" s="3"/>
      <c r="E12" s="3"/>
      <c r="F12" s="3"/>
      <c r="G12" s="3"/>
      <c r="H12" s="3"/>
    </row>
    <row r="13" spans="1:8" s="2" customFormat="1" ht="12.75">
      <c r="A13" s="53" t="s">
        <v>4</v>
      </c>
      <c r="B13" s="54"/>
      <c r="C13" s="40"/>
      <c r="D13" s="40"/>
      <c r="E13" s="40"/>
      <c r="F13" s="40"/>
      <c r="G13" s="40"/>
      <c r="H13" s="40"/>
    </row>
    <row r="14" spans="1:8" s="2" customFormat="1" ht="12.75">
      <c r="A14" s="40"/>
      <c r="B14" s="40"/>
      <c r="C14" s="40"/>
      <c r="D14" s="40"/>
      <c r="E14" s="40"/>
      <c r="F14" s="40"/>
      <c r="G14" s="40"/>
      <c r="H14" s="40"/>
    </row>
    <row r="15" spans="1:8" ht="13.5" customHeight="1">
      <c r="A15" s="97" t="s">
        <v>22</v>
      </c>
      <c r="B15" s="97"/>
      <c r="C15" s="97"/>
      <c r="D15" s="97"/>
      <c r="E15" s="97"/>
      <c r="F15" s="97"/>
      <c r="G15" s="97"/>
      <c r="H15" s="97"/>
    </row>
    <row r="16" spans="1:2" ht="13.5" customHeight="1">
      <c r="A16" s="54"/>
      <c r="B16" s="54"/>
    </row>
    <row r="17" spans="1:8" ht="13.5" customHeight="1">
      <c r="A17" s="94" t="s">
        <v>6</v>
      </c>
      <c r="B17" s="94"/>
      <c r="C17" s="94" t="s">
        <v>21</v>
      </c>
      <c r="D17" s="94"/>
      <c r="E17" s="94"/>
      <c r="F17" s="94"/>
      <c r="G17" s="94"/>
      <c r="H17" s="94"/>
    </row>
    <row r="19" spans="1:8" ht="13.5" customHeight="1">
      <c r="A19" s="94" t="s">
        <v>44</v>
      </c>
      <c r="B19" s="94"/>
      <c r="C19" s="94" t="s">
        <v>29</v>
      </c>
      <c r="D19" s="94"/>
      <c r="E19" s="94"/>
      <c r="F19" s="94"/>
      <c r="G19" s="94"/>
      <c r="H19" s="94"/>
    </row>
    <row r="21" spans="1:8" ht="13.5" customHeight="1">
      <c r="A21" s="96" t="s">
        <v>45</v>
      </c>
      <c r="B21" s="96"/>
      <c r="C21" s="94" t="s">
        <v>30</v>
      </c>
      <c r="D21" s="94"/>
      <c r="E21" s="94"/>
      <c r="F21" s="94"/>
      <c r="G21" s="94"/>
      <c r="H21" s="94"/>
    </row>
    <row r="22" spans="1:8" ht="13.5" customHeight="1">
      <c r="A22" s="96"/>
      <c r="B22" s="96"/>
      <c r="C22" s="94"/>
      <c r="D22" s="94"/>
      <c r="E22" s="94"/>
      <c r="F22" s="94"/>
      <c r="G22" s="94"/>
      <c r="H22" s="94"/>
    </row>
    <row r="23" spans="3:8" ht="13.5" customHeight="1">
      <c r="C23" s="94"/>
      <c r="D23" s="94"/>
      <c r="E23" s="94"/>
      <c r="F23" s="94"/>
      <c r="G23" s="94"/>
      <c r="H23" s="94"/>
    </row>
    <row r="25" spans="1:8" ht="13.5" customHeight="1">
      <c r="A25" s="94" t="s">
        <v>1</v>
      </c>
      <c r="B25" s="94"/>
      <c r="C25" s="94" t="s">
        <v>50</v>
      </c>
      <c r="D25" s="94"/>
      <c r="E25" s="94"/>
      <c r="F25" s="94"/>
      <c r="G25" s="94"/>
      <c r="H25" s="94"/>
    </row>
    <row r="27" spans="1:8" ht="13.5" customHeight="1">
      <c r="A27" s="96" t="s">
        <v>5</v>
      </c>
      <c r="B27" s="96"/>
      <c r="C27" s="98" t="s">
        <v>31</v>
      </c>
      <c r="D27" s="98"/>
      <c r="E27" s="98"/>
      <c r="F27" s="98"/>
      <c r="G27" s="98"/>
      <c r="H27" s="98"/>
    </row>
    <row r="28" spans="1:8" ht="13.5" customHeight="1">
      <c r="A28" s="96"/>
      <c r="B28" s="96"/>
      <c r="C28" s="98"/>
      <c r="D28" s="98"/>
      <c r="E28" s="98"/>
      <c r="F28" s="98"/>
      <c r="G28" s="98"/>
      <c r="H28" s="98"/>
    </row>
    <row r="29" spans="1:10" ht="13.5" customHeight="1">
      <c r="A29" s="46"/>
      <c r="C29" s="46"/>
      <c r="D29" s="46"/>
      <c r="E29" s="46"/>
      <c r="F29" s="46"/>
      <c r="G29" s="46"/>
      <c r="H29" s="46"/>
      <c r="I29" s="46"/>
      <c r="J29" s="46"/>
    </row>
    <row r="30" spans="1:10" ht="13.5" customHeight="1">
      <c r="A30" s="94" t="s">
        <v>47</v>
      </c>
      <c r="B30" s="94"/>
      <c r="C30" s="94" t="s">
        <v>32</v>
      </c>
      <c r="D30" s="94"/>
      <c r="E30" s="94"/>
      <c r="F30" s="94"/>
      <c r="G30" s="94"/>
      <c r="H30" s="94"/>
      <c r="I30" s="46"/>
      <c r="J30" s="46"/>
    </row>
    <row r="31" spans="1:10" ht="13.5" customHeight="1">
      <c r="A31" s="94"/>
      <c r="B31" s="94"/>
      <c r="C31" s="94"/>
      <c r="D31" s="94"/>
      <c r="E31" s="94"/>
      <c r="F31" s="94"/>
      <c r="G31" s="94"/>
      <c r="H31" s="94"/>
      <c r="I31" s="46"/>
      <c r="J31" s="46"/>
    </row>
    <row r="33" spans="1:8" ht="13.5" customHeight="1">
      <c r="A33" s="94" t="s">
        <v>48</v>
      </c>
      <c r="B33" s="94"/>
      <c r="C33" s="67" t="s">
        <v>49</v>
      </c>
      <c r="D33" s="67"/>
      <c r="E33" s="67"/>
      <c r="F33" s="67"/>
      <c r="G33" s="67"/>
      <c r="H33" s="67"/>
    </row>
    <row r="34" spans="1:8" ht="13.5" customHeight="1">
      <c r="A34" s="94"/>
      <c r="B34" s="94"/>
      <c r="C34" s="67"/>
      <c r="D34" s="67"/>
      <c r="E34" s="67"/>
      <c r="F34" s="67"/>
      <c r="G34" s="67"/>
      <c r="H34" s="67"/>
    </row>
    <row r="35" spans="3:8" ht="13.5" customHeight="1">
      <c r="C35" s="67"/>
      <c r="D35" s="67"/>
      <c r="E35" s="67"/>
      <c r="F35" s="67"/>
      <c r="G35" s="67"/>
      <c r="H35" s="67"/>
    </row>
    <row r="37" spans="1:8" ht="13.5" customHeight="1">
      <c r="A37" s="53" t="s">
        <v>15</v>
      </c>
      <c r="C37" s="94"/>
      <c r="D37" s="94"/>
      <c r="E37" s="94"/>
      <c r="F37" s="94"/>
      <c r="G37" s="94"/>
      <c r="H37" s="94"/>
    </row>
    <row r="39" spans="1:8" s="44" customFormat="1" ht="13.5" customHeight="1">
      <c r="A39" s="99" t="s">
        <v>42</v>
      </c>
      <c r="B39" s="99"/>
      <c r="C39" s="99"/>
      <c r="D39" s="99"/>
      <c r="E39" s="99"/>
      <c r="F39" s="99"/>
      <c r="G39" s="99"/>
      <c r="H39" s="99"/>
    </row>
    <row r="40" spans="1:8" s="44" customFormat="1" ht="13.5" customHeight="1">
      <c r="A40" s="99"/>
      <c r="B40" s="99"/>
      <c r="C40" s="99"/>
      <c r="D40" s="99"/>
      <c r="E40" s="99"/>
      <c r="F40" s="99"/>
      <c r="G40" s="99"/>
      <c r="H40" s="99"/>
    </row>
    <row r="42" spans="1:8" ht="13.5" customHeight="1">
      <c r="A42" s="94" t="s">
        <v>23</v>
      </c>
      <c r="B42" s="94"/>
      <c r="C42" s="94" t="s">
        <v>39</v>
      </c>
      <c r="D42" s="94"/>
      <c r="E42" s="94"/>
      <c r="F42" s="94"/>
      <c r="G42" s="94"/>
      <c r="H42" s="94"/>
    </row>
    <row r="44" spans="1:8" ht="13.5" customHeight="1">
      <c r="A44" s="94" t="s">
        <v>24</v>
      </c>
      <c r="B44" s="94"/>
      <c r="C44" s="94" t="s">
        <v>38</v>
      </c>
      <c r="D44" s="94"/>
      <c r="E44" s="94"/>
      <c r="F44" s="94"/>
      <c r="G44" s="94"/>
      <c r="H44" s="94"/>
    </row>
    <row r="45" spans="1:2" ht="13.5" customHeight="1">
      <c r="A45" s="94"/>
      <c r="B45" s="94"/>
    </row>
    <row r="47" spans="1:8" ht="13.5" customHeight="1">
      <c r="A47" s="94" t="s">
        <v>25</v>
      </c>
      <c r="B47" s="94"/>
      <c r="C47" s="94" t="s">
        <v>40</v>
      </c>
      <c r="D47" s="94"/>
      <c r="E47" s="94"/>
      <c r="F47" s="94"/>
      <c r="G47" s="94"/>
      <c r="H47" s="94"/>
    </row>
    <row r="48" spans="1:2" ht="13.5" customHeight="1">
      <c r="A48" s="94"/>
      <c r="B48" s="94"/>
    </row>
    <row r="50" spans="1:6" ht="13.5" customHeight="1">
      <c r="A50" s="94" t="s">
        <v>26</v>
      </c>
      <c r="B50" s="94"/>
      <c r="C50" s="94" t="s">
        <v>41</v>
      </c>
      <c r="D50" s="94"/>
      <c r="E50" s="94"/>
      <c r="F50" s="94"/>
    </row>
    <row r="51" spans="1:2" ht="13.5" customHeight="1">
      <c r="A51" s="94"/>
      <c r="B51" s="94"/>
    </row>
    <row r="53" spans="1:8" ht="13.5" customHeight="1">
      <c r="A53" s="94" t="s">
        <v>8</v>
      </c>
      <c r="B53" s="94"/>
      <c r="C53" s="94" t="s">
        <v>28</v>
      </c>
      <c r="D53" s="94"/>
      <c r="E53" s="94"/>
      <c r="F53" s="94"/>
      <c r="G53" s="94"/>
      <c r="H53" s="94"/>
    </row>
    <row r="54" spans="3:8" ht="13.5" customHeight="1">
      <c r="C54" s="94"/>
      <c r="D54" s="94"/>
      <c r="E54" s="94"/>
      <c r="F54" s="94"/>
      <c r="G54" s="94"/>
      <c r="H54" s="94"/>
    </row>
    <row r="55" spans="3:8" ht="13.5" customHeight="1">
      <c r="C55" s="94"/>
      <c r="D55" s="94"/>
      <c r="E55" s="94"/>
      <c r="F55" s="94"/>
      <c r="G55" s="94"/>
      <c r="H55" s="94"/>
    </row>
    <row r="58" ht="13.5" customHeight="1">
      <c r="A58" s="53" t="s">
        <v>16</v>
      </c>
    </row>
    <row r="60" spans="1:8" ht="13.5" customHeight="1">
      <c r="A60" s="94" t="s">
        <v>7</v>
      </c>
      <c r="B60" s="94"/>
      <c r="C60" s="67" t="s">
        <v>43</v>
      </c>
      <c r="D60" s="67"/>
      <c r="E60" s="67"/>
      <c r="F60" s="67"/>
      <c r="G60" s="67"/>
      <c r="H60" s="67"/>
    </row>
    <row r="61" spans="1:8" ht="13.5" customHeight="1">
      <c r="A61" s="94"/>
      <c r="B61" s="94"/>
      <c r="C61" s="67"/>
      <c r="D61" s="67"/>
      <c r="E61" s="67"/>
      <c r="F61" s="67"/>
      <c r="G61" s="67"/>
      <c r="H61" s="67"/>
    </row>
    <row r="62" spans="1:8" ht="13.5" customHeight="1">
      <c r="A62" s="94"/>
      <c r="B62" s="94"/>
      <c r="C62" s="67"/>
      <c r="D62" s="67"/>
      <c r="E62" s="67"/>
      <c r="F62" s="67"/>
      <c r="G62" s="67"/>
      <c r="H62" s="67"/>
    </row>
    <row r="63" spans="3:8" ht="13.5" customHeight="1">
      <c r="C63" s="67"/>
      <c r="D63" s="67"/>
      <c r="E63" s="67"/>
      <c r="F63" s="67"/>
      <c r="G63" s="67"/>
      <c r="H63" s="67"/>
    </row>
    <row r="65" ht="13.5" customHeight="1">
      <c r="A65" s="55"/>
    </row>
    <row r="66" ht="13.5" customHeight="1">
      <c r="A66" s="56"/>
    </row>
    <row r="67" ht="13.5" customHeight="1">
      <c r="A67" s="57"/>
    </row>
    <row r="68" ht="13.5" customHeight="1">
      <c r="A68" s="49"/>
    </row>
    <row r="69" ht="13.5" customHeight="1">
      <c r="A69" s="50"/>
    </row>
    <row r="70" ht="13.5" customHeight="1">
      <c r="A70" s="45"/>
    </row>
    <row r="71" ht="13.5" customHeight="1">
      <c r="A71" s="45"/>
    </row>
    <row r="72" ht="13.5" customHeight="1">
      <c r="A72" s="51"/>
    </row>
    <row r="73" ht="13.5" customHeight="1">
      <c r="A73" s="52"/>
    </row>
    <row r="74" ht="13.5" customHeight="1">
      <c r="A74" s="52"/>
    </row>
    <row r="75" ht="13.5" customHeight="1">
      <c r="A75" s="51"/>
    </row>
    <row r="76" ht="13.5" customHeight="1">
      <c r="A76" s="52"/>
    </row>
    <row r="77" ht="13.5" customHeight="1">
      <c r="A77" s="45"/>
    </row>
    <row r="78" ht="13.5" customHeight="1">
      <c r="A78" s="45"/>
    </row>
    <row r="79" ht="13.5" customHeight="1">
      <c r="A79" s="45"/>
    </row>
    <row r="80" ht="13.5" customHeight="1">
      <c r="A80" s="48"/>
    </row>
    <row r="81" ht="13.5" customHeight="1">
      <c r="A81" s="45"/>
    </row>
    <row r="82" ht="13.5" customHeight="1">
      <c r="A82" s="45"/>
    </row>
    <row r="83" ht="13.5" customHeight="1">
      <c r="A83" s="52"/>
    </row>
    <row r="84" ht="13.5" customHeight="1">
      <c r="A84" s="52"/>
    </row>
    <row r="85" ht="13.5" customHeight="1">
      <c r="A85" s="52"/>
    </row>
    <row r="86" ht="13.5" customHeight="1">
      <c r="A86" s="52"/>
    </row>
    <row r="87" ht="13.5" customHeight="1">
      <c r="A87" s="45"/>
    </row>
    <row r="88" ht="13.5" customHeight="1">
      <c r="A88" s="45"/>
    </row>
    <row r="89" ht="13.5" customHeight="1">
      <c r="A89" s="45"/>
    </row>
    <row r="90" ht="13.5" customHeight="1">
      <c r="A90" s="45"/>
    </row>
    <row r="91" ht="13.5" customHeight="1">
      <c r="A91" s="45"/>
    </row>
    <row r="92" ht="13.5" customHeight="1">
      <c r="A92" s="45"/>
    </row>
    <row r="93" ht="13.5" customHeight="1">
      <c r="A93" s="45"/>
    </row>
    <row r="132" ht="13.5" customHeight="1">
      <c r="A132" s="47"/>
    </row>
    <row r="133" ht="13.5" customHeight="1">
      <c r="A133" s="45"/>
    </row>
    <row r="134" ht="13.5" customHeight="1">
      <c r="A134" s="48"/>
    </row>
    <row r="135" ht="13.5" customHeight="1">
      <c r="A135" s="45"/>
    </row>
    <row r="136" ht="13.5" customHeight="1">
      <c r="A136" s="45"/>
    </row>
    <row r="137" ht="13.5" customHeight="1">
      <c r="A137" s="45"/>
    </row>
    <row r="138" ht="13.5" customHeight="1">
      <c r="A138" s="45"/>
    </row>
    <row r="139" ht="13.5" customHeight="1">
      <c r="A139" s="51"/>
    </row>
    <row r="140" ht="13.5" customHeight="1">
      <c r="A140" s="52"/>
    </row>
    <row r="141" ht="13.5" customHeight="1">
      <c r="A141" s="52"/>
    </row>
    <row r="142" ht="13.5" customHeight="1">
      <c r="A142" s="51"/>
    </row>
    <row r="143" ht="13.5" customHeight="1">
      <c r="A143" s="52"/>
    </row>
    <row r="144" ht="13.5" customHeight="1">
      <c r="A144" s="45"/>
    </row>
    <row r="145" ht="13.5" customHeight="1">
      <c r="A145" s="45"/>
    </row>
    <row r="146" ht="13.5" customHeight="1">
      <c r="A146" s="45"/>
    </row>
    <row r="147" ht="13.5" customHeight="1">
      <c r="A147" s="48"/>
    </row>
    <row r="148" ht="13.5" customHeight="1">
      <c r="A148" s="45"/>
    </row>
    <row r="149" ht="13.5" customHeight="1">
      <c r="A149" s="45"/>
    </row>
    <row r="150" ht="13.5" customHeight="1">
      <c r="A150" s="52"/>
    </row>
    <row r="151" ht="13.5" customHeight="1">
      <c r="A151" s="52"/>
    </row>
    <row r="152" ht="13.5" customHeight="1">
      <c r="A152" s="52"/>
    </row>
    <row r="153" ht="13.5" customHeight="1">
      <c r="A153" s="52"/>
    </row>
    <row r="154" ht="13.5" customHeight="1">
      <c r="A154" s="45"/>
    </row>
    <row r="155" ht="13.5" customHeight="1">
      <c r="A155" s="45"/>
    </row>
    <row r="156" ht="13.5" customHeight="1">
      <c r="A156" s="45"/>
    </row>
    <row r="157" ht="13.5" customHeight="1">
      <c r="A157" s="45"/>
    </row>
    <row r="158" ht="13.5" customHeight="1">
      <c r="A158" s="45"/>
    </row>
  </sheetData>
  <sheetProtection/>
  <mergeCells count="31">
    <mergeCell ref="A25:B25"/>
    <mergeCell ref="A21:B22"/>
    <mergeCell ref="C25:H25"/>
    <mergeCell ref="A30:B31"/>
    <mergeCell ref="A42:B42"/>
    <mergeCell ref="A39:H40"/>
    <mergeCell ref="C37:H37"/>
    <mergeCell ref="C17:H17"/>
    <mergeCell ref="A33:B34"/>
    <mergeCell ref="C19:H19"/>
    <mergeCell ref="A60:B62"/>
    <mergeCell ref="C60:H63"/>
    <mergeCell ref="A47:B48"/>
    <mergeCell ref="C53:H55"/>
    <mergeCell ref="A44:B45"/>
    <mergeCell ref="A53:B53"/>
    <mergeCell ref="C21:H23"/>
    <mergeCell ref="C30:H31"/>
    <mergeCell ref="C27:H28"/>
    <mergeCell ref="C42:H42"/>
    <mergeCell ref="C44:H44"/>
    <mergeCell ref="A3:H5"/>
    <mergeCell ref="C33:H35"/>
    <mergeCell ref="C47:H47"/>
    <mergeCell ref="C50:F50"/>
    <mergeCell ref="A17:B17"/>
    <mergeCell ref="A9:H10"/>
    <mergeCell ref="A27:B28"/>
    <mergeCell ref="A19:B19"/>
    <mergeCell ref="A15:H15"/>
    <mergeCell ref="A50:B51"/>
  </mergeCells>
  <printOptions horizontalCentered="1"/>
  <pageMargins left="0.24" right="0.2" top="1" bottom="0.64" header="0.5" footer="0.4"/>
  <pageSetup fitToHeight="1" fitToWidth="1" horizontalDpi="600" verticalDpi="600" orientation="portrait" scale="81" r:id="rId1"/>
  <headerFooter alignWithMargins="0">
    <oddHeader>&amp;C&amp;10Minimum Progression Bandwidth Calculator&amp;X1&amp;R&amp;10Version 1.0
10/2010</oddHeader>
    <oddFooter>&amp;L&amp;10Oregon Dept of Transportation&amp;R&amp;10Transportation Planning Analysis Unit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B38"/>
  <sheetViews>
    <sheetView showGridLines="0" zoomScale="85" zoomScaleNormal="85" zoomScaleSheetLayoutView="85" workbookViewId="0" topLeftCell="A1">
      <selection activeCell="G7" sqref="G7"/>
    </sheetView>
  </sheetViews>
  <sheetFormatPr defaultColWidth="8.88671875" defaultRowHeight="15"/>
  <cols>
    <col min="1" max="1" width="8.88671875" style="104" customWidth="1"/>
    <col min="2" max="16384" width="8.88671875" style="11" customWidth="1"/>
  </cols>
  <sheetData>
    <row r="3" spans="1:2" ht="15">
      <c r="A3" s="100" t="s">
        <v>54</v>
      </c>
      <c r="B3" s="102"/>
    </row>
    <row r="4" spans="1:2" ht="15">
      <c r="A4" s="101"/>
      <c r="B4" s="102"/>
    </row>
    <row r="5" spans="1:2" ht="15">
      <c r="A5" s="100" t="s">
        <v>55</v>
      </c>
      <c r="B5" s="102"/>
    </row>
    <row r="6" spans="1:2" ht="15">
      <c r="A6" s="101" t="s">
        <v>61</v>
      </c>
      <c r="B6" s="102"/>
    </row>
    <row r="7" spans="1:2" ht="15">
      <c r="A7" s="101"/>
      <c r="B7" s="102"/>
    </row>
    <row r="8" spans="1:2" ht="15">
      <c r="A8" s="101"/>
      <c r="B8" s="102"/>
    </row>
    <row r="9" spans="1:2" ht="15">
      <c r="A9" s="101"/>
      <c r="B9" s="102"/>
    </row>
    <row r="10" spans="1:2" ht="15">
      <c r="A10" s="100" t="s">
        <v>56</v>
      </c>
      <c r="B10" s="102"/>
    </row>
    <row r="11" spans="1:2" ht="15">
      <c r="A11" s="101"/>
      <c r="B11" s="102"/>
    </row>
    <row r="12" spans="1:2" ht="15">
      <c r="A12" s="100" t="s">
        <v>57</v>
      </c>
      <c r="B12" s="102"/>
    </row>
    <row r="13" spans="1:2" ht="15">
      <c r="A13" s="102"/>
      <c r="B13" s="101" t="s">
        <v>62</v>
      </c>
    </row>
    <row r="14" spans="1:2" ht="15">
      <c r="A14" s="102"/>
      <c r="B14" s="101"/>
    </row>
    <row r="15" spans="1:2" ht="15">
      <c r="A15" s="102"/>
      <c r="B15" s="101"/>
    </row>
    <row r="16" spans="1:2" ht="15">
      <c r="A16" s="101"/>
      <c r="B16" s="102"/>
    </row>
    <row r="17" spans="1:2" ht="15">
      <c r="A17" s="100" t="s">
        <v>58</v>
      </c>
      <c r="B17" s="102"/>
    </row>
    <row r="18" spans="1:2" ht="15">
      <c r="A18" s="103"/>
      <c r="B18" s="102"/>
    </row>
    <row r="19" spans="1:2" ht="15">
      <c r="A19" s="100" t="s">
        <v>52</v>
      </c>
      <c r="B19" s="102"/>
    </row>
    <row r="20" spans="1:2" ht="15">
      <c r="A20" s="100"/>
      <c r="B20" s="102"/>
    </row>
    <row r="21" spans="1:2" ht="15">
      <c r="A21" s="100"/>
      <c r="B21" s="102"/>
    </row>
    <row r="22" spans="1:2" ht="15">
      <c r="A22" s="103"/>
      <c r="B22" s="102"/>
    </row>
    <row r="23" spans="1:2" ht="15">
      <c r="A23" s="100" t="s">
        <v>59</v>
      </c>
      <c r="B23" s="102"/>
    </row>
    <row r="24" spans="1:2" ht="15">
      <c r="A24" s="101"/>
      <c r="B24" s="102"/>
    </row>
    <row r="25" spans="1:2" ht="15">
      <c r="A25" s="100" t="s">
        <v>60</v>
      </c>
      <c r="B25" s="102"/>
    </row>
    <row r="26" spans="1:2" ht="15">
      <c r="A26" s="100" t="s">
        <v>63</v>
      </c>
      <c r="B26" s="102"/>
    </row>
    <row r="27" spans="1:2" ht="15">
      <c r="A27" s="100"/>
      <c r="B27" s="102"/>
    </row>
    <row r="28" spans="1:2" ht="15">
      <c r="A28" s="100" t="s">
        <v>53</v>
      </c>
      <c r="B28" s="102"/>
    </row>
    <row r="29" spans="1:2" ht="15">
      <c r="A29" s="102"/>
      <c r="B29" s="102"/>
    </row>
    <row r="30" ht="12.75">
      <c r="A30" s="11"/>
    </row>
    <row r="31" ht="12.75">
      <c r="A31" s="11"/>
    </row>
    <row r="32" ht="12.75">
      <c r="A32" s="11"/>
    </row>
    <row r="33" ht="12.75">
      <c r="A33" s="11"/>
    </row>
    <row r="34" ht="12.75">
      <c r="A34" s="11"/>
    </row>
    <row r="35" ht="12.75">
      <c r="A35" s="11"/>
    </row>
    <row r="36" ht="12.75">
      <c r="A36" s="11"/>
    </row>
    <row r="37" ht="12.75">
      <c r="A37" s="11"/>
    </row>
    <row r="38" ht="12.75">
      <c r="A38" s="11"/>
    </row>
  </sheetData>
  <sheetProtection/>
  <printOptions horizontalCentered="1"/>
  <pageMargins left="0.24" right="0.2" top="1" bottom="0.64" header="0.5" footer="0.4"/>
  <pageSetup fitToHeight="1" fitToWidth="1" horizontalDpi="600" verticalDpi="600" orientation="portrait" scale="96" r:id="rId7"/>
  <headerFooter alignWithMargins="0">
    <oddHeader>&amp;C&amp;10Minimum Progression Bandwidth Calculator&amp;X1&amp;R&amp;10Version 1.0
10/2010</oddHeader>
    <oddFooter>&amp;L&amp;10Oregon Dept of Transportation&amp;R&amp;10Transportation Planning Analysis Unit</oddFooter>
  </headerFooter>
  <legacyDrawing r:id="rId6"/>
  <oleObjects>
    <oleObject progId="Equation.3" shapeId="19930890" r:id="rId1"/>
    <oleObject progId="Equation.3" shapeId="19930891" r:id="rId2"/>
    <oleObject progId="Equation.3" shapeId="19930892" r:id="rId3"/>
    <oleObject progId="Equation.3" shapeId="19930893" r:id="rId4"/>
    <oleObject progId="Equation.3" shapeId="19930894"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Signal Progression Calculator</dc:title>
  <dc:subject/>
  <dc:creator>Douglas Norval</dc:creator>
  <cp:keywords>Signal Progression, calculator, signalized intersection, tool, analysis procedures manual, APM, ODOT, Oregon Department of Transportation</cp:keywords>
  <dc:description/>
  <cp:lastModifiedBy>tdb108</cp:lastModifiedBy>
  <cp:lastPrinted>2010-10-28T23:37:48Z</cp:lastPrinted>
  <dcterms:created xsi:type="dcterms:W3CDTF">2005-07-20T17:01:45Z</dcterms:created>
  <dcterms:modified xsi:type="dcterms:W3CDTF">2010-10-28T23:38:20Z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Loca">
    <vt:lpwstr>en</vt:lpwstr>
  </property>
  <property fmtid="{D5CDD505-2E9C-101B-9397-08002B2CF9AE}" pid="4" name="xd_Signatu">
    <vt:lpwstr/>
  </property>
  <property fmtid="{D5CDD505-2E9C-101B-9397-08002B2CF9AE}" pid="5" name="Ord">
    <vt:lpwstr>98100.0000000000</vt:lpwstr>
  </property>
  <property fmtid="{D5CDD505-2E9C-101B-9397-08002B2CF9AE}" pid="6" name="TemplateU">
    <vt:lpwstr/>
  </property>
  <property fmtid="{D5CDD505-2E9C-101B-9397-08002B2CF9AE}" pid="7" name="xd_Prog">
    <vt:lpwstr/>
  </property>
  <property fmtid="{D5CDD505-2E9C-101B-9397-08002B2CF9AE}" pid="8" name="CopyToStateL">
    <vt:lpwstr>0</vt:lpwstr>
  </property>
  <property fmtid="{D5CDD505-2E9C-101B-9397-08002B2CF9AE}" pid="9" name="RetentionPeriodDa">
    <vt:lpwstr/>
  </property>
  <property fmtid="{D5CDD505-2E9C-101B-9397-08002B2CF9AE}" pid="10" name="Metada">
    <vt:lpwstr/>
  </property>
  <property fmtid="{D5CDD505-2E9C-101B-9397-08002B2CF9AE}" pid="11" name="ContentType">
    <vt:lpwstr>0x010100CE61A6247088F44C99CF169D5088DF8D</vt:lpwstr>
  </property>
  <property fmtid="{D5CDD505-2E9C-101B-9397-08002B2CF9AE}" pid="12" name="_SourceU">
    <vt:lpwstr/>
  </property>
  <property fmtid="{D5CDD505-2E9C-101B-9397-08002B2CF9AE}" pid="13" name="_SharedFileInd">
    <vt:lpwstr/>
  </property>
  <property fmtid="{D5CDD505-2E9C-101B-9397-08002B2CF9AE}" pid="14" name="RoutingRuleDescripti">
    <vt:lpwstr/>
  </property>
  <property fmtid="{D5CDD505-2E9C-101B-9397-08002B2CF9AE}" pid="15" name="Descriptio">
    <vt:lpwstr>The tool estimates the minimum required progression bandwidth for a signalized system based on volumes at the critical intersection. For information on how to use this spreadsheet, see Chapter 10 of the Analysis Procedures Manual.</vt:lpwstr>
  </property>
  <property fmtid="{D5CDD505-2E9C-101B-9397-08002B2CF9AE}" pid="16" name="Catego">
    <vt:lpwstr>Analysis Tool</vt:lpwstr>
  </property>
  <property fmtid="{D5CDD505-2E9C-101B-9397-08002B2CF9AE}" pid="17" name="Sub-Catego">
    <vt:lpwstr>Signalized Intersection</vt:lpwstr>
  </property>
  <property fmtid="{D5CDD505-2E9C-101B-9397-08002B2CF9AE}" pid="18" name="Orde">
    <vt:lpwstr/>
  </property>
  <property fmtid="{D5CDD505-2E9C-101B-9397-08002B2CF9AE}" pid="19" name="Reviewed for UR">
    <vt:lpwstr>1</vt:lpwstr>
  </property>
  <property fmtid="{D5CDD505-2E9C-101B-9397-08002B2CF9AE}" pid="20" name="U">
    <vt:lpwstr/>
  </property>
  <property fmtid="{D5CDD505-2E9C-101B-9397-08002B2CF9AE}" pid="21" name="display_urn:schemas-microsoft-com:office:office#Edit">
    <vt:lpwstr>COFFELT, Rebecca</vt:lpwstr>
  </property>
  <property fmtid="{D5CDD505-2E9C-101B-9397-08002B2CF9AE}" pid="22" name="display_urn:schemas-microsoft-com:office:office#Auth">
    <vt:lpwstr>COFFELT, Rebecca</vt:lpwstr>
  </property>
</Properties>
</file>